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<sst xmlns="http://schemas.openxmlformats.org/spreadsheetml/2006/main" count="109" uniqueCount="64">
  <si>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</si>
  <si>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</si>
  <si>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</si>
  <si>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</si>
  <si>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</si>
  <si>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</si>
  <si>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</si>
  <si>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</si>
  <si>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</si>
  <si>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</si>
  <si>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</si>
  <si>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</si>
  <si>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</si>
  <si>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</si>
  <si>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</si>
  <si>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</si>
  <si>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</si>
  <si>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</si>
  <si>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</si>
  <si>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</si>
  <si>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</si>
  <si>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</si>
  <si>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</si>
  <si>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</si>
  <si>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</si>
  <si>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</si>
  <si>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</si>
  <si>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</si>
  <si>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</si>
  <si>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</si>
  <si>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</si>
  <si>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</si>
  <si>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</si>
  <si>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</si>
  <si>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</si>
  <si>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</si>
  <si>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</si>
  <si>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</si>
  <si>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</si>
  <si>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</si>
  <si>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</si>
  <si>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</si>
  <si>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</si>
  <si>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</si>
  <si>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</si>
  <si>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</si>
  <si>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</si>
  <si>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</si>
  <si>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</si>
  <si>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</si>
  <si>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</si>
  <si>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</si>
  <si>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</si>
  <si>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</si>
  <si>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</si>
  <si>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</si>
  <si>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</si>
  <si>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</si>
  <si>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</si>
  <si>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</si>
  <si>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</si>
  <si>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</si>
  <si>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114年1至6月來臺旅客人次－按年齡分
Table 1-5   Visitor Arrivals by Age,
January-June,2025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</si>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</sst>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21951.0</v>
      </c>
      <c r="E3" s="2" t="n">
        <v>36487.0</v>
      </c>
      <c r="F3" s="2" t="n">
        <v>122023.0</v>
      </c>
      <c r="G3" s="2" t="n">
        <v>159256.0</v>
      </c>
      <c r="H3" s="2" t="n">
        <v>104293.0</v>
      </c>
      <c r="I3" s="2" t="n">
        <v>79463.0</v>
      </c>
      <c r="J3" s="2" t="n">
        <v>89469.0</v>
      </c>
      <c r="K3" s="2" t="n">
        <f>SUM(D3:J3)</f>
        <v>612942.0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10200.0</v>
      </c>
      <c r="E4" s="2" t="n">
        <v>10870.0</v>
      </c>
      <c r="F4" s="2" t="n">
        <v>68496.0</v>
      </c>
      <c r="G4" s="2" t="n">
        <v>89265.0</v>
      </c>
      <c r="H4" s="2" t="n">
        <v>65998.0</v>
      </c>
      <c r="I4" s="2" t="n">
        <v>36317.0</v>
      </c>
      <c r="J4" s="2" t="n">
        <v>29181.0</v>
      </c>
      <c r="K4" s="2" t="n">
        <f ref="K4:K48" si="0" t="shared">SUM(D4:J4)</f>
        <v>310327.0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14780.0</v>
      </c>
      <c r="E5" s="2" t="n">
        <v>34462.0</v>
      </c>
      <c r="F5" s="2" t="n">
        <v>127906.0</v>
      </c>
      <c r="G5" s="2" t="n">
        <v>92704.0</v>
      </c>
      <c r="H5" s="2" t="n">
        <v>109602.0</v>
      </c>
      <c r="I5" s="2" t="n">
        <v>140495.0</v>
      </c>
      <c r="J5" s="2" t="n">
        <v>160350.0</v>
      </c>
      <c r="K5" s="2" t="n">
        <f si="0" t="shared"/>
        <v>680299.0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11958.0</v>
      </c>
      <c r="E6" s="2" t="n">
        <v>33541.0</v>
      </c>
      <c r="F6" s="2" t="n">
        <v>102438.0</v>
      </c>
      <c r="G6" s="2" t="n">
        <v>108707.0</v>
      </c>
      <c r="H6" s="2" t="n">
        <v>91724.0</v>
      </c>
      <c r="I6" s="2" t="n">
        <v>96159.0</v>
      </c>
      <c r="J6" s="2" t="n">
        <v>86850.0</v>
      </c>
      <c r="K6" s="2" t="n">
        <f si="0" t="shared"/>
        <v>531377.0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604.0</v>
      </c>
      <c r="E7" s="2" t="n">
        <v>572.0</v>
      </c>
      <c r="F7" s="2" t="n">
        <v>4213.0</v>
      </c>
      <c r="G7" s="2" t="n">
        <v>7363.0</v>
      </c>
      <c r="H7" s="2" t="n">
        <v>5399.0</v>
      </c>
      <c r="I7" s="2" t="n">
        <v>2940.0</v>
      </c>
      <c r="J7" s="2" t="n">
        <v>1596.0</v>
      </c>
      <c r="K7" s="2" t="n">
        <f si="0" t="shared"/>
        <v>22687.0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278.0</v>
      </c>
      <c r="E8" s="2" t="n">
        <v>374.0</v>
      </c>
      <c r="F8" s="2" t="n">
        <v>2395.0</v>
      </c>
      <c r="G8" s="2" t="n">
        <v>3298.0</v>
      </c>
      <c r="H8" s="2" t="n">
        <v>2793.0</v>
      </c>
      <c r="I8" s="2" t="n">
        <v>1820.0</v>
      </c>
      <c r="J8" s="2" t="n">
        <v>1913.0</v>
      </c>
      <c r="K8" s="2" t="n">
        <f si="0" t="shared"/>
        <v>12871.0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7184.0</v>
      </c>
      <c r="E9" s="2" t="n">
        <v>11548.0</v>
      </c>
      <c r="F9" s="2" t="n">
        <v>49494.0</v>
      </c>
      <c r="G9" s="2" t="n">
        <v>46059.0</v>
      </c>
      <c r="H9" s="2" t="n">
        <v>31498.0</v>
      </c>
      <c r="I9" s="2" t="n">
        <v>28172.0</v>
      </c>
      <c r="J9" s="2" t="n">
        <v>24592.0</v>
      </c>
      <c r="K9" s="2" t="n">
        <f si="0" t="shared"/>
        <v>198547.0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12032.0</v>
      </c>
      <c r="E10" s="2" t="n">
        <v>9767.0</v>
      </c>
      <c r="F10" s="2" t="n">
        <v>30413.0</v>
      </c>
      <c r="G10" s="2" t="n">
        <v>48544.0</v>
      </c>
      <c r="H10" s="2" t="n">
        <v>38984.0</v>
      </c>
      <c r="I10" s="2" t="n">
        <v>33226.0</v>
      </c>
      <c r="J10" s="2" t="n">
        <v>33326.0</v>
      </c>
      <c r="K10" s="2" t="n">
        <f si="0" t="shared"/>
        <v>206292.0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2315.0</v>
      </c>
      <c r="E11" s="2" t="n">
        <v>6561.0</v>
      </c>
      <c r="F11" s="2" t="n">
        <v>37793.0</v>
      </c>
      <c r="G11" s="2" t="n">
        <v>29510.0</v>
      </c>
      <c r="H11" s="2" t="n">
        <v>20525.0</v>
      </c>
      <c r="I11" s="2" t="n">
        <v>10121.0</v>
      </c>
      <c r="J11" s="2" t="n">
        <v>7931.0</v>
      </c>
      <c r="K11" s="2" t="n">
        <f si="0" t="shared"/>
        <v>114756.0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10162.0</v>
      </c>
      <c r="E12" s="2" t="n">
        <v>15260.0</v>
      </c>
      <c r="F12" s="2" t="n">
        <v>79943.0</v>
      </c>
      <c r="G12" s="2" t="n">
        <v>105345.0</v>
      </c>
      <c r="H12" s="2" t="n">
        <v>46461.0</v>
      </c>
      <c r="I12" s="2" t="n">
        <v>29167.0</v>
      </c>
      <c r="J12" s="2" t="n">
        <v>26483.0</v>
      </c>
      <c r="K12" s="2" t="n">
        <f si="0" t="shared"/>
        <v>312821.0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3102.0</v>
      </c>
      <c r="E13" s="2" t="n">
        <v>6142.0</v>
      </c>
      <c r="F13" s="2" t="n">
        <v>54299.0</v>
      </c>
      <c r="G13" s="2" t="n">
        <v>68233.0</v>
      </c>
      <c r="H13" s="2" t="n">
        <v>37500.0</v>
      </c>
      <c r="I13" s="2" t="n">
        <v>20513.0</v>
      </c>
      <c r="J13" s="2" t="n">
        <v>15410.0</v>
      </c>
      <c r="K13" s="2" t="n">
        <f si="0" t="shared"/>
        <v>205199.0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3210.0</v>
      </c>
      <c r="E14" s="2" t="n">
        <v>11119.0</v>
      </c>
      <c r="F14" s="2" t="n">
        <v>70216.0</v>
      </c>
      <c r="G14" s="2" t="n">
        <v>71222.0</v>
      </c>
      <c r="H14" s="2" t="n">
        <v>34419.0</v>
      </c>
      <c r="I14" s="2" t="n">
        <v>14449.0</v>
      </c>
      <c r="J14" s="2" t="n">
        <v>12365.0</v>
      </c>
      <c r="K14" s="2" t="n">
        <f si="0" t="shared"/>
        <v>217000.0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528.0</v>
      </c>
      <c r="E15" s="2" t="n">
        <f ref="E15:J15" si="1" t="shared">E16-E9-E10-E11-E12-E13-E14</f>
        <v>803.0</v>
      </c>
      <c r="F15" s="2" t="n">
        <f si="1" t="shared"/>
        <v>2806.0</v>
      </c>
      <c r="G15" s="2" t="n">
        <f si="1" t="shared"/>
        <v>3267.0</v>
      </c>
      <c r="H15" s="2" t="n">
        <f si="1" t="shared"/>
        <v>2581.0</v>
      </c>
      <c r="I15" s="2" t="n">
        <f si="1" t="shared"/>
        <v>1589.0</v>
      </c>
      <c r="J15" s="2" t="n">
        <f si="1" t="shared"/>
        <v>1908.0</v>
      </c>
      <c r="K15" s="2" t="n">
        <f si="0" t="shared"/>
        <v>13482.0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38533.0</v>
      </c>
      <c r="E16" s="2" t="n">
        <v>61200.0</v>
      </c>
      <c r="F16" s="2" t="n">
        <v>324964.0</v>
      </c>
      <c r="G16" s="2" t="n">
        <v>372180.0</v>
      </c>
      <c r="H16" s="2" t="n">
        <v>211968.0</v>
      </c>
      <c r="I16" s="2" t="n">
        <v>137237.0</v>
      </c>
      <c r="J16" s="2" t="n">
        <v>122015.0</v>
      </c>
      <c r="K16" s="2" t="n">
        <f si="0" t="shared"/>
        <v>1268097.0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1756.0</v>
      </c>
      <c r="E17" s="2" t="n">
        <f ref="E17:J17" si="2" t="shared">E18-E16-E3-E4-E5-E6-E7-E8</f>
        <v>2333.0</v>
      </c>
      <c r="F17" s="2" t="n">
        <f si="2" t="shared"/>
        <v>7920.0</v>
      </c>
      <c r="G17" s="2" t="n">
        <f si="2" t="shared"/>
        <v>13342.0</v>
      </c>
      <c r="H17" s="2" t="n">
        <f si="2" t="shared"/>
        <v>10803.0</v>
      </c>
      <c r="I17" s="2" t="n">
        <f si="2" t="shared"/>
        <v>7412.0</v>
      </c>
      <c r="J17" s="2" t="n">
        <f si="2" t="shared"/>
        <v>6672.0</v>
      </c>
      <c r="K17" s="2" t="n">
        <f si="0" t="shared"/>
        <v>50238.0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100060.0</v>
      </c>
      <c r="E18" s="2" t="n">
        <v>179839.0</v>
      </c>
      <c r="F18" s="2" t="n">
        <v>760355.0</v>
      </c>
      <c r="G18" s="2" t="n">
        <v>846115.0</v>
      </c>
      <c r="H18" s="2" t="n">
        <v>602580.0</v>
      </c>
      <c r="I18" s="2" t="n">
        <v>501843.0</v>
      </c>
      <c r="J18" s="2" t="n">
        <v>498046.0</v>
      </c>
      <c r="K18" s="2" t="n">
        <f si="0" t="shared"/>
        <v>3488838.0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3295.0</v>
      </c>
      <c r="E19" s="2" t="n">
        <v>3350.0</v>
      </c>
      <c r="F19" s="2" t="n">
        <v>7328.0</v>
      </c>
      <c r="G19" s="2" t="n">
        <v>11191.0</v>
      </c>
      <c r="H19" s="2" t="n">
        <v>9498.0</v>
      </c>
      <c r="I19" s="2" t="n">
        <v>9105.0</v>
      </c>
      <c r="J19" s="2" t="n">
        <v>16274.0</v>
      </c>
      <c r="K19" s="2" t="n">
        <f si="0" t="shared"/>
        <v>60041.0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20147.0</v>
      </c>
      <c r="E20" s="2" t="n">
        <v>28979.0</v>
      </c>
      <c r="F20" s="2" t="n">
        <v>47090.0</v>
      </c>
      <c r="G20" s="2" t="n">
        <v>62498.0</v>
      </c>
      <c r="H20" s="2" t="n">
        <v>58150.0</v>
      </c>
      <c r="I20" s="2" t="n">
        <v>58423.0</v>
      </c>
      <c r="J20" s="2" t="n">
        <v>84490.0</v>
      </c>
      <c r="K20" s="2" t="n">
        <f si="0" t="shared"/>
        <v>359777.0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68.0</v>
      </c>
      <c r="E21" s="2" t="n">
        <v>103.0</v>
      </c>
      <c r="F21" s="2" t="n">
        <v>404.0</v>
      </c>
      <c r="G21" s="2" t="n">
        <v>630.0</v>
      </c>
      <c r="H21" s="2" t="n">
        <v>446.0</v>
      </c>
      <c r="I21" s="2" t="n">
        <v>408.0</v>
      </c>
      <c r="J21" s="2" t="n">
        <v>508.0</v>
      </c>
      <c r="K21" s="2" t="n">
        <f si="0" t="shared"/>
        <v>2567.0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54.0</v>
      </c>
      <c r="E22" s="2" t="n">
        <v>103.0</v>
      </c>
      <c r="F22" s="2" t="n">
        <v>359.0</v>
      </c>
      <c r="G22" s="2" t="n">
        <v>610.0</v>
      </c>
      <c r="H22" s="2" t="n">
        <v>611.0</v>
      </c>
      <c r="I22" s="2" t="n">
        <v>403.0</v>
      </c>
      <c r="J22" s="2" t="n">
        <v>637.0</v>
      </c>
      <c r="K22" s="2" t="n">
        <f si="0" t="shared"/>
        <v>2777.0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24.0</v>
      </c>
      <c r="E23" s="2" t="n">
        <v>38.0</v>
      </c>
      <c r="F23" s="2" t="n">
        <v>102.0</v>
      </c>
      <c r="G23" s="2" t="n">
        <v>188.0</v>
      </c>
      <c r="H23" s="2" t="n">
        <v>127.0</v>
      </c>
      <c r="I23" s="2" t="n">
        <v>113.0</v>
      </c>
      <c r="J23" s="2" t="n">
        <v>128.0</v>
      </c>
      <c r="K23" s="2" t="n">
        <f si="0" t="shared"/>
        <v>720.0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126.0</v>
      </c>
      <c r="E24" s="2" t="n">
        <f ref="E24:J24" si="3" t="shared">E25-E19-E20-E21-E22-E23</f>
        <v>172.0</v>
      </c>
      <c r="F24" s="2" t="n">
        <f si="3" t="shared"/>
        <v>1734.0</v>
      </c>
      <c r="G24" s="2" t="n">
        <f si="3" t="shared"/>
        <v>1954.0</v>
      </c>
      <c r="H24" s="2" t="n">
        <f si="3" t="shared"/>
        <v>1100.0</v>
      </c>
      <c r="I24" s="2" t="n">
        <f si="3" t="shared"/>
        <v>777.0</v>
      </c>
      <c r="J24" s="2" t="n">
        <f si="3" t="shared"/>
        <v>788.0</v>
      </c>
      <c r="K24" s="2" t="n">
        <f si="0" t="shared"/>
        <v>6651.0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23714.0</v>
      </c>
      <c r="E25" s="2" t="n">
        <v>32745.0</v>
      </c>
      <c r="F25" s="2" t="n">
        <v>57017.0</v>
      </c>
      <c r="G25" s="2" t="n">
        <v>77071.0</v>
      </c>
      <c r="H25" s="2" t="n">
        <v>69932.0</v>
      </c>
      <c r="I25" s="2" t="n">
        <v>69229.0</v>
      </c>
      <c r="J25" s="2" t="n">
        <v>102825.0</v>
      </c>
      <c r="K25" s="2" t="n">
        <f si="0" t="shared"/>
        <v>432533.0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129.0</v>
      </c>
      <c r="E26" s="2" t="n">
        <v>133.0</v>
      </c>
      <c r="F26" s="2" t="n">
        <v>938.0</v>
      </c>
      <c r="G26" s="2" t="n">
        <v>1167.0</v>
      </c>
      <c r="H26" s="2" t="n">
        <v>691.0</v>
      </c>
      <c r="I26" s="2" t="n">
        <v>628.0</v>
      </c>
      <c r="J26" s="2" t="n">
        <v>648.0</v>
      </c>
      <c r="K26" s="2" t="n">
        <f si="0" t="shared"/>
        <v>4334.0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657.0</v>
      </c>
      <c r="E27" s="2" t="n">
        <v>949.0</v>
      </c>
      <c r="F27" s="2" t="n">
        <v>6877.0</v>
      </c>
      <c r="G27" s="2" t="n">
        <v>5394.0</v>
      </c>
      <c r="H27" s="2" t="n">
        <v>3720.0</v>
      </c>
      <c r="I27" s="2" t="n">
        <v>3378.0</v>
      </c>
      <c r="J27" s="2" t="n">
        <v>3445.0</v>
      </c>
      <c r="K27" s="2" t="n">
        <f si="0" t="shared"/>
        <v>24420.0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1124.0</v>
      </c>
      <c r="E28" s="2" t="n">
        <v>1087.0</v>
      </c>
      <c r="F28" s="2" t="n">
        <v>6681.0</v>
      </c>
      <c r="G28" s="2" t="n">
        <v>9105.0</v>
      </c>
      <c r="H28" s="2" t="n">
        <v>6532.0</v>
      </c>
      <c r="I28" s="2" t="n">
        <v>7510.0</v>
      </c>
      <c r="J28" s="2" t="n">
        <v>11853.0</v>
      </c>
      <c r="K28" s="2" t="n">
        <f si="0" t="shared"/>
        <v>43892.0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161.0</v>
      </c>
      <c r="E29" s="2" t="n">
        <v>178.0</v>
      </c>
      <c r="F29" s="2" t="n">
        <v>1499.0</v>
      </c>
      <c r="G29" s="2" t="n">
        <v>2249.0</v>
      </c>
      <c r="H29" s="2" t="n">
        <v>1925.0</v>
      </c>
      <c r="I29" s="2" t="n">
        <v>1689.0</v>
      </c>
      <c r="J29" s="2" t="n">
        <v>1365.0</v>
      </c>
      <c r="K29" s="2" t="n">
        <f si="0" t="shared"/>
        <v>9066.0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364.0</v>
      </c>
      <c r="E30" s="2" t="n">
        <v>340.0</v>
      </c>
      <c r="F30" s="2" t="n">
        <v>2533.0</v>
      </c>
      <c r="G30" s="2" t="n">
        <v>3566.0</v>
      </c>
      <c r="H30" s="2" t="n">
        <v>2271.0</v>
      </c>
      <c r="I30" s="2" t="n">
        <v>2262.0</v>
      </c>
      <c r="J30" s="2" t="n">
        <v>2075.0</v>
      </c>
      <c r="K30" s="2" t="n">
        <f si="0" t="shared"/>
        <v>13411.0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192.0</v>
      </c>
      <c r="E31" s="2" t="n">
        <v>216.0</v>
      </c>
      <c r="F31" s="2" t="n">
        <v>1056.0</v>
      </c>
      <c r="G31" s="2" t="n">
        <v>1753.0</v>
      </c>
      <c r="H31" s="2" t="n">
        <v>1224.0</v>
      </c>
      <c r="I31" s="2" t="n">
        <v>1171.0</v>
      </c>
      <c r="J31" s="2" t="n">
        <v>1298.0</v>
      </c>
      <c r="K31" s="2" t="n">
        <f si="0" t="shared"/>
        <v>6910.0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144.0</v>
      </c>
      <c r="E32" s="2" t="n">
        <v>135.0</v>
      </c>
      <c r="F32" s="2" t="n">
        <v>1260.0</v>
      </c>
      <c r="G32" s="2" t="n">
        <v>1704.0</v>
      </c>
      <c r="H32" s="2" t="n">
        <v>1405.0</v>
      </c>
      <c r="I32" s="2" t="n">
        <v>945.0</v>
      </c>
      <c r="J32" s="2" t="n">
        <v>783.0</v>
      </c>
      <c r="K32" s="2" t="n">
        <f si="0" t="shared"/>
        <v>6376.0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928.0</v>
      </c>
      <c r="E33" s="2" t="n">
        <v>945.0</v>
      </c>
      <c r="F33" s="2" t="n">
        <v>6141.0</v>
      </c>
      <c r="G33" s="2" t="n">
        <v>9228.0</v>
      </c>
      <c r="H33" s="2" t="n">
        <v>6694.0</v>
      </c>
      <c r="I33" s="2" t="n">
        <v>6032.0</v>
      </c>
      <c r="J33" s="2" t="n">
        <v>10925.0</v>
      </c>
      <c r="K33" s="2" t="n">
        <f si="0" t="shared"/>
        <v>40893.0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95.0</v>
      </c>
      <c r="E34" s="2" t="n">
        <v>122.0</v>
      </c>
      <c r="F34" s="2" t="n">
        <v>933.0</v>
      </c>
      <c r="G34" s="2" t="n">
        <v>1315.0</v>
      </c>
      <c r="H34" s="2" t="n">
        <v>846.0</v>
      </c>
      <c r="I34" s="2" t="n">
        <v>718.0</v>
      </c>
      <c r="J34" s="2" t="n">
        <v>1091.0</v>
      </c>
      <c r="K34" s="2" t="n">
        <f si="0" t="shared"/>
        <v>5120.0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5.0</v>
      </c>
      <c r="E35" s="2" t="n">
        <v>3.0</v>
      </c>
      <c r="F35" s="2" t="n">
        <v>149.0</v>
      </c>
      <c r="G35" s="2" t="n">
        <v>295.0</v>
      </c>
      <c r="H35" s="2" t="n">
        <v>215.0</v>
      </c>
      <c r="I35" s="2" t="n">
        <v>113.0</v>
      </c>
      <c r="J35" s="2" t="n">
        <v>107.0</v>
      </c>
      <c r="K35" s="2" t="n">
        <f si="0" t="shared"/>
        <v>887.0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121.0</v>
      </c>
      <c r="E36" s="2" t="n">
        <v>134.0</v>
      </c>
      <c r="F36" s="2" t="n">
        <v>639.0</v>
      </c>
      <c r="G36" s="2" t="n">
        <v>809.0</v>
      </c>
      <c r="H36" s="2" t="n">
        <v>632.0</v>
      </c>
      <c r="I36" s="2" t="n">
        <v>622.0</v>
      </c>
      <c r="J36" s="2" t="n">
        <v>559.0</v>
      </c>
      <c r="K36" s="2" t="n">
        <f si="0" t="shared"/>
        <v>3516.0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87.0</v>
      </c>
      <c r="E37" s="2" t="n">
        <v>236.0</v>
      </c>
      <c r="F37" s="2" t="n">
        <v>687.0</v>
      </c>
      <c r="G37" s="2" t="n">
        <v>1310.0</v>
      </c>
      <c r="H37" s="2" t="n">
        <v>957.0</v>
      </c>
      <c r="I37" s="2" t="n">
        <v>521.0</v>
      </c>
      <c r="J37" s="2" t="n">
        <v>348.0</v>
      </c>
      <c r="K37" s="2" t="n">
        <f si="0" t="shared"/>
        <v>4146.0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677.0</v>
      </c>
      <c r="E38" s="2" t="n">
        <f ref="E38:J38" si="4" t="shared">E39-E26-E27-E28-E29-E30-E31-E32-E33-E34-E35-E36-E37</f>
        <v>1022.0</v>
      </c>
      <c r="F38" s="2" t="n">
        <f si="4" t="shared"/>
        <v>6213.0</v>
      </c>
      <c r="G38" s="2" t="n">
        <f si="4" t="shared"/>
        <v>8418.0</v>
      </c>
      <c r="H38" s="2" t="n">
        <f si="4" t="shared"/>
        <v>7171.0</v>
      </c>
      <c r="I38" s="2" t="n">
        <f si="4" t="shared"/>
        <v>5301.0</v>
      </c>
      <c r="J38" s="2" t="n">
        <f si="4" t="shared"/>
        <v>3926.0</v>
      </c>
      <c r="K38" s="2" t="n">
        <f si="0" t="shared"/>
        <v>32728.0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4684.0</v>
      </c>
      <c r="E39" s="2" t="n">
        <v>5500.0</v>
      </c>
      <c r="F39" s="2" t="n">
        <v>35606.0</v>
      </c>
      <c r="G39" s="2" t="n">
        <v>46313.0</v>
      </c>
      <c r="H39" s="2" t="n">
        <v>34283.0</v>
      </c>
      <c r="I39" s="2" t="n">
        <v>30890.0</v>
      </c>
      <c r="J39" s="2" t="n">
        <v>38423.0</v>
      </c>
      <c r="K39" s="2" t="n">
        <f si="0" t="shared"/>
        <v>195699.0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4233.0</v>
      </c>
      <c r="E40" s="2" t="n">
        <v>4282.0</v>
      </c>
      <c r="F40" s="2" t="n">
        <v>7836.0</v>
      </c>
      <c r="G40" s="2" t="n">
        <v>11692.0</v>
      </c>
      <c r="H40" s="2" t="n">
        <v>11612.0</v>
      </c>
      <c r="I40" s="2" t="n">
        <v>8312.0</v>
      </c>
      <c r="J40" s="2" t="n">
        <v>15057.0</v>
      </c>
      <c r="K40" s="2" t="n">
        <f si="0" t="shared"/>
        <v>63024.0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574.0</v>
      </c>
      <c r="E41" s="2" t="n">
        <v>773.0</v>
      </c>
      <c r="F41" s="2" t="n">
        <v>1019.0</v>
      </c>
      <c r="G41" s="2" t="n">
        <v>1591.0</v>
      </c>
      <c r="H41" s="2" t="n">
        <v>1693.0</v>
      </c>
      <c r="I41" s="2" t="n">
        <v>1394.0</v>
      </c>
      <c r="J41" s="2" t="n">
        <v>2063.0</v>
      </c>
      <c r="K41" s="2" t="n">
        <f si="0" t="shared"/>
        <v>9107.0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32.0</v>
      </c>
      <c r="E42" s="2" t="n">
        <f ref="E42:J42" si="5" t="shared">E43-E40-E41</f>
        <v>61.0</v>
      </c>
      <c r="F42" s="2" t="n">
        <f si="5" t="shared"/>
        <v>227.0</v>
      </c>
      <c r="G42" s="2" t="n">
        <f si="5" t="shared"/>
        <v>219.0</v>
      </c>
      <c r="H42" s="2" t="n">
        <f si="5" t="shared"/>
        <v>208.0</v>
      </c>
      <c r="I42" s="2" t="n">
        <f si="5" t="shared"/>
        <v>238.0</v>
      </c>
      <c r="J42" s="2" t="n">
        <f si="5" t="shared"/>
        <v>305.0</v>
      </c>
      <c r="K42" s="2" t="n">
        <f si="0" t="shared"/>
        <v>1290.0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4839.0</v>
      </c>
      <c r="E43" s="2" t="n">
        <v>5116.0</v>
      </c>
      <c r="F43" s="2" t="n">
        <v>9082.0</v>
      </c>
      <c r="G43" s="2" t="n">
        <v>13502.0</v>
      </c>
      <c r="H43" s="2" t="n">
        <v>13513.0</v>
      </c>
      <c r="I43" s="2" t="n">
        <v>9944.0</v>
      </c>
      <c r="J43" s="2" t="n">
        <v>17425.0</v>
      </c>
      <c r="K43" s="2" t="n">
        <f si="0" t="shared"/>
        <v>73421.0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59.0</v>
      </c>
      <c r="E44" s="2" t="n">
        <v>43.0</v>
      </c>
      <c r="F44" s="2" t="n">
        <v>261.0</v>
      </c>
      <c r="G44" s="2" t="n">
        <v>758.0</v>
      </c>
      <c r="H44" s="2" t="n">
        <v>551.0</v>
      </c>
      <c r="I44" s="2" t="n">
        <v>471.0</v>
      </c>
      <c r="J44" s="2" t="n">
        <v>268.0</v>
      </c>
      <c r="K44" s="2" t="n">
        <f si="0" t="shared"/>
        <v>2411.0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80.0</v>
      </c>
      <c r="E45" s="2" t="n">
        <f ref="E45:J45" si="6" t="shared">E46-E44</f>
        <v>96.0</v>
      </c>
      <c r="F45" s="2" t="n">
        <f si="6" t="shared"/>
        <v>781.0</v>
      </c>
      <c r="G45" s="2" t="n">
        <f si="6" t="shared"/>
        <v>1220.0</v>
      </c>
      <c r="H45" s="2" t="n">
        <f si="6" t="shared"/>
        <v>762.0</v>
      </c>
      <c r="I45" s="2" t="n">
        <f si="6" t="shared"/>
        <v>485.0</v>
      </c>
      <c r="J45" s="2" t="n">
        <f si="6" t="shared"/>
        <v>238.0</v>
      </c>
      <c r="K45" s="2" t="n">
        <f si="0" t="shared"/>
        <v>3662.0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139.0</v>
      </c>
      <c r="E46" s="2" t="n">
        <v>139.0</v>
      </c>
      <c r="F46" s="2" t="n">
        <v>1042.0</v>
      </c>
      <c r="G46" s="2" t="n">
        <v>1978.0</v>
      </c>
      <c r="H46" s="2" t="n">
        <v>1313.0</v>
      </c>
      <c r="I46" s="2" t="n">
        <v>956.0</v>
      </c>
      <c r="J46" s="2" t="n">
        <v>506.0</v>
      </c>
      <c r="K46" s="2" t="n">
        <f si="0" t="shared"/>
        <v>6073.0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376.0</v>
      </c>
      <c r="E47" s="2" t="n">
        <v>15.0</v>
      </c>
      <c r="F47" s="2" t="n">
        <v>52.0</v>
      </c>
      <c r="G47" s="2" t="n">
        <v>65.0</v>
      </c>
      <c r="H47" s="2" t="n">
        <v>68.0</v>
      </c>
      <c r="I47" s="2" t="n">
        <v>55.0</v>
      </c>
      <c r="J47" s="2" t="n">
        <v>45.0</v>
      </c>
      <c r="K47" s="2" t="n">
        <f si="0" t="shared"/>
        <v>676.0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133812.0</v>
      </c>
      <c r="E48" s="2" t="n">
        <f ref="E48:J48" si="7" t="shared">E47+E46+E43+E39+E25+E18</f>
        <v>223354.0</v>
      </c>
      <c r="F48" s="2" t="n">
        <f si="7" t="shared"/>
        <v>863154.0</v>
      </c>
      <c r="G48" s="2" t="n">
        <f si="7" t="shared"/>
        <v>985044.0</v>
      </c>
      <c r="H48" s="2" t="n">
        <f si="7" t="shared"/>
        <v>721689.0</v>
      </c>
      <c r="I48" s="2" t="n">
        <f si="7" t="shared"/>
        <v>612917.0</v>
      </c>
      <c r="J48" s="2" t="n">
        <f si="7" t="shared"/>
        <v>657270.0</v>
      </c>
      <c r="K48" s="2" t="n">
        <f si="0" t="shared"/>
        <v>4197240.0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