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<sst xmlns="http://schemas.openxmlformats.org/spreadsheetml/2006/main" count="98" uniqueCount="56">
  <si>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</si>
  <si>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</si>
  <si>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</si>
  <si>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</si>
  <si>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</si>
  <si>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</si>
  <si>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</si>
  <si>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</si>
  <si>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</si>
  <si>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</si>
  <si>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</si>
  <si>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</si>
  <si>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</si>
  <si>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</si>
  <si>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</si>
  <si>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</si>
  <si>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</si>
  <si>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</si>
  <si>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</si>
  <si>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</si>
  <si>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</si>
  <si>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</si>
  <si>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</si>
  <si>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</si>
  <si>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</si>
  <si>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</si>
  <si>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</si>
  <si>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</si>
  <si>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</si>
  <si>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</si>
  <si>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</si>
  <si>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</si>
  <si>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</si>
  <si>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</si>
  <si>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</si>
  <si>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</si>
  <si>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</si>
  <si>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</si>
  <si>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</si>
  <si>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</si>
  <si>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</si>
  <si>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</si>
  <si>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</si>
  <si>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</si>
  <si>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</si>
  <si>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</si>
  <si>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</si>
  <si>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</si>
  <si>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</si>
  <si>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</si>
  <si>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</si>
  <si>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</si>
  <si>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</si>
  <si>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114年6月來臺旅客人次及成長率－按國籍分
Table 1-3 Visitor Arrivals by Nationality,
 June, 2025</t>
  </si>
  <si>
    <t>114年6月
Jun.., 2025</t>
  </si>
  <si>
    <t>113年6月
Jun..,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</si>
</sst>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92521.0</v>
      </c>
      <c r="E3" s="4" t="n">
        <v>76348.0</v>
      </c>
      <c r="F3" s="5" t="n">
        <f>IF(E3=0,"-",(D3-E3)/E3*100)</f>
        <v>21.183266097343743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48230.0</v>
      </c>
      <c r="E4" s="4" t="n">
        <v>51944.0</v>
      </c>
      <c r="F4" s="5" t="n">
        <f ref="F4:F46" si="0" t="shared">IF(E4=0,"-",(D4-E4)/E4*100)</f>
        <v>-7.150007700600646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4235.0</v>
      </c>
      <c r="E5" s="4" t="n">
        <v>4616.0</v>
      </c>
      <c r="F5" s="5" t="n">
        <f si="0" t="shared"/>
        <v>-8.253899480069324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1133.0</v>
      </c>
      <c r="E6" s="4" t="n">
        <v>1488.0</v>
      </c>
      <c r="F6" s="5" t="n">
        <f si="0" t="shared"/>
        <v>-23.857526881720432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29848.0</v>
      </c>
      <c r="E7" s="4" t="n">
        <v>27115.0</v>
      </c>
      <c r="F7" s="5" t="n">
        <f si="0" t="shared"/>
        <v>10.079291904849715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32517.0</v>
      </c>
      <c r="E8" s="4" t="n">
        <v>29995.0</v>
      </c>
      <c r="F8" s="5" t="n">
        <f si="0" t="shared"/>
        <v>8.408068011335223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23360.0</v>
      </c>
      <c r="E9" s="4" t="n">
        <v>22245.0</v>
      </c>
      <c r="F9" s="5" t="n">
        <f si="0" t="shared"/>
        <v>5.012362328613172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53552.0</v>
      </c>
      <c r="E10" s="4" t="n">
        <v>42753.0</v>
      </c>
      <c r="F10" s="5" t="n">
        <f si="0" t="shared"/>
        <v>25.259046148808274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26613.0</v>
      </c>
      <c r="E11" s="4" t="n">
        <v>26378.0</v>
      </c>
      <c r="F11" s="5" t="n">
        <f si="0" t="shared"/>
        <v>0.8908939267571461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35145.0</v>
      </c>
      <c r="E12" s="4" t="n">
        <v>32460.0</v>
      </c>
      <c r="F12" s="5" t="n">
        <f si="0" t="shared"/>
        <v>8.271719038817006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2275.0</v>
      </c>
      <c r="E13" s="4" t="n">
        <f>E14-E7-E8-E9-E10-E11-E12</f>
        <v>1881.0</v>
      </c>
      <c r="F13" s="5" t="n">
        <f si="0" t="shared"/>
        <v>20.946305156831475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203310.0</v>
      </c>
      <c r="E14" s="4" t="n">
        <v>182827.0</v>
      </c>
      <c r="F14" s="5" t="n">
        <f si="0" t="shared"/>
        <v>11.203487449884317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798.0</v>
      </c>
      <c r="E15" s="4" t="n">
        <f>E16-E3-E4-E5-E6-E14</f>
        <v>752.0</v>
      </c>
      <c r="F15" s="5" t="n">
        <f si="0" t="shared"/>
        <v>6.117021276595745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350227.0</v>
      </c>
      <c r="E16" s="4" t="n">
        <v>317975.0</v>
      </c>
      <c r="F16" s="5" t="n">
        <f si="0" t="shared"/>
        <v>10.14293576539036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8632.0</v>
      </c>
      <c r="E17" s="4" t="n">
        <v>8969.0</v>
      </c>
      <c r="F17" s="5" t="n">
        <f si="0" t="shared"/>
        <v>-3.7573865536849147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68474.0</v>
      </c>
      <c r="E18" s="4" t="n">
        <v>68287.0</v>
      </c>
      <c r="F18" s="5" t="n">
        <f si="0" t="shared"/>
        <v>0.27384421632228684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325.0</v>
      </c>
      <c r="E19" s="4" t="n">
        <v>374.0</v>
      </c>
      <c r="F19" s="5" t="n">
        <f si="0" t="shared"/>
        <v>-13.101604278074866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295.0</v>
      </c>
      <c r="E20" s="4" t="n">
        <v>369.0</v>
      </c>
      <c r="F20" s="5" t="n">
        <f si="0" t="shared"/>
        <v>-20.05420054200542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66.0</v>
      </c>
      <c r="E21" s="4" t="n">
        <v>63.0</v>
      </c>
      <c r="F21" s="5" t="n">
        <f si="0" t="shared"/>
        <v>4.761904761904762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1213.0</v>
      </c>
      <c r="E22" s="4" t="n">
        <f>E23-E17-E18-E19-E20-E21</f>
        <v>1065.0</v>
      </c>
      <c r="F22" s="5" t="n">
        <f>IF(E22=0,"-",(D22-E22)/E22*100)</f>
        <v>13.896713615023474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79005.0</v>
      </c>
      <c r="E23" s="4" t="n">
        <v>79127.0</v>
      </c>
      <c r="F23" s="5" t="n">
        <f si="0" t="shared"/>
        <v>-0.15418251671363756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576.0</v>
      </c>
      <c r="E24" s="4" t="n">
        <v>541.0</v>
      </c>
      <c r="F24" s="5" t="n">
        <f si="0" t="shared"/>
        <v>6.469500924214418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3897.0</v>
      </c>
      <c r="E25" s="4" t="n">
        <v>3603.0</v>
      </c>
      <c r="F25" s="5" t="n">
        <f si="0" t="shared"/>
        <v>8.159866777685263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3615.0</v>
      </c>
      <c r="E26" s="4" t="n">
        <v>3814.0</v>
      </c>
      <c r="F26" s="5" t="n">
        <f si="0" t="shared"/>
        <v>-5.217619297325642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1567.0</v>
      </c>
      <c r="E27" s="4" t="n">
        <v>1476.0</v>
      </c>
      <c r="F27" s="5" t="n">
        <f si="0" t="shared"/>
        <v>6.1653116531165315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1743.0</v>
      </c>
      <c r="E28" s="4" t="n">
        <v>1592.0</v>
      </c>
      <c r="F28" s="5" t="n">
        <f si="0" t="shared"/>
        <v>9.484924623115578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620.0</v>
      </c>
      <c r="E29" s="4" t="n">
        <v>588.0</v>
      </c>
      <c r="F29" s="5" t="n">
        <f si="0" t="shared"/>
        <v>5.442176870748299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1003.0</v>
      </c>
      <c r="E30" s="4" t="n">
        <v>1034.0</v>
      </c>
      <c r="F30" s="5" t="n">
        <f si="0" t="shared"/>
        <v>-2.998065764023211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7022.0</v>
      </c>
      <c r="E31" s="4" t="n">
        <v>6742.0</v>
      </c>
      <c r="F31" s="5" t="n">
        <f si="0" t="shared"/>
        <v>4.153070305547316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442.0</v>
      </c>
      <c r="E32" s="4" t="n">
        <v>513.0</v>
      </c>
      <c r="F32" s="5" t="n">
        <f si="0" t="shared"/>
        <v>-13.840155945419102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169.0</v>
      </c>
      <c r="E33" s="4" t="n">
        <v>140.0</v>
      </c>
      <c r="F33" s="5" t="n">
        <f si="0" t="shared"/>
        <v>20.714285714285715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635.0</v>
      </c>
      <c r="E34" s="4" t="n">
        <v>670.0</v>
      </c>
      <c r="F34" s="5" t="n">
        <f si="0" t="shared"/>
        <v>-5.223880597014925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6044.0</v>
      </c>
      <c r="E35" s="4" t="n">
        <f>E36-E24-E25-E26-E27-E28-E29-E30-E31-E32-E33-E34</f>
        <v>6313.0</v>
      </c>
      <c r="F35" s="5" t="n">
        <f si="0" t="shared"/>
        <v>-4.2610486298115005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27333.0</v>
      </c>
      <c r="E36" s="4" t="n">
        <v>27026.0</v>
      </c>
      <c r="F36" s="5" t="n">
        <f si="0" t="shared"/>
        <v>1.1359431658403019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7850.0</v>
      </c>
      <c r="E37" s="4" t="n">
        <v>7743.0</v>
      </c>
      <c r="F37" s="5" t="n">
        <f si="0" t="shared"/>
        <v>1.3818933230014205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1342.0</v>
      </c>
      <c r="E38" s="4" t="n">
        <v>1466.0</v>
      </c>
      <c r="F38" s="5" t="n">
        <f si="0" t="shared"/>
        <v>-8.458390177353342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269.0</v>
      </c>
      <c r="E39" s="4" t="n">
        <f>E40-E37-E38</f>
        <v>148.0</v>
      </c>
      <c r="F39" s="5" t="n">
        <f si="0" t="shared"/>
        <v>81.75675675675676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9461.0</v>
      </c>
      <c r="E40" s="4" t="n">
        <v>9357.0</v>
      </c>
      <c r="F40" s="5" t="n">
        <f si="0" t="shared"/>
        <v>1.1114673506465749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306.0</v>
      </c>
      <c r="E41" s="4" t="n">
        <v>339.0</v>
      </c>
      <c r="F41" s="5" t="n">
        <f si="0" t="shared"/>
        <v>-9.734513274336283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564.0</v>
      </c>
      <c r="E42" s="4" t="n">
        <f>E43-E41</f>
        <v>511.0</v>
      </c>
      <c r="F42" s="5" t="n">
        <f si="0" t="shared"/>
        <v>10.371819960861057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870.0</v>
      </c>
      <c r="E43" s="4" t="n">
        <v>850.0</v>
      </c>
      <c r="F43" s="5" t="n">
        <f si="0" t="shared"/>
        <v>2.3529411764705883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43.0</v>
      </c>
      <c r="E44" s="4" t="n">
        <v>59.0</v>
      </c>
      <c r="F44" s="5" t="n">
        <f si="0" t="shared"/>
        <v>-27.11864406779661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139407.0</v>
      </c>
      <c r="E45" s="4" t="n">
        <v>137116.0</v>
      </c>
      <c r="F45" s="5" t="n">
        <f si="0" t="shared"/>
        <v>1.6708480410747104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606346.0</v>
      </c>
      <c r="E46" s="8" t="n">
        <f>E44+E43+E40+E36+E23+E16+E45</f>
        <v>571510.0</v>
      </c>
      <c r="F46" s="5" t="n">
        <f si="0" t="shared"/>
        <v>6.095431401025354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