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<sst xmlns="http://schemas.openxmlformats.org/spreadsheetml/2006/main" count="98" uniqueCount="56">
  <si>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</si>
  <si>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</si>
  <si>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</si>
  <si>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</si>
  <si>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</si>
  <si>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</si>
  <si>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</si>
  <si>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</si>
  <si>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</si>
  <si>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</si>
  <si>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</si>
  <si>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</si>
  <si>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</si>
  <si>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</si>
  <si>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</si>
  <si>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</si>
  <si>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</si>
  <si>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</si>
  <si>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</si>
  <si>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</si>
  <si>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</si>
  <si>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</si>
  <si>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</si>
  <si>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</si>
  <si>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</si>
  <si>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</si>
  <si>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</si>
  <si>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</si>
  <si>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</si>
  <si>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</si>
  <si>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</si>
  <si>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</si>
  <si>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</si>
  <si>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</si>
  <si>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</si>
  <si>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</si>
  <si>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</si>
  <si>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</si>
  <si>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</si>
  <si>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</si>
  <si>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</si>
  <si>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</si>
  <si>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</si>
  <si>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</si>
  <si>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</si>
  <si>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</si>
  <si>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</si>
  <si>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</si>
  <si>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</si>
  <si>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</si>
  <si>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</si>
  <si>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</si>
  <si>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</si>
  <si>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114年1至6月來臺旅客人次及成長率－按國籍分
Table 1-3 Visitor Arrivals by Nationality,
 January-June, 2025</t>
  </si>
  <si>
    <t>114年1至6月
Jan.-June., 2025</t>
  </si>
  <si>
    <t>113年1至6月
Jan.-June.,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</si>
</sst>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679738.0</v>
      </c>
      <c r="E3" s="4" t="n">
        <v>609329.0</v>
      </c>
      <c r="F3" s="5" t="n">
        <f>IF(E3=0,"-",(D3-E3)/E3*100)</f>
        <v>11.555169703066817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537227.0</v>
      </c>
      <c r="E4" s="4" t="n">
        <v>510471.0</v>
      </c>
      <c r="F4" s="5" t="n">
        <f ref="F4:F46" si="0" t="shared">IF(E4=0,"-",(D4-E4)/E4*100)</f>
        <v>5.241433891445352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27595.0</v>
      </c>
      <c r="E5" s="4" t="n">
        <v>21930.0</v>
      </c>
      <c r="F5" s="5" t="n">
        <f si="0" t="shared"/>
        <v>25.83219334245326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10277.0</v>
      </c>
      <c r="E6" s="4" t="n">
        <v>7498.0</v>
      </c>
      <c r="F6" s="5" t="n">
        <f si="0" t="shared"/>
        <v>37.063216857828756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217188.0</v>
      </c>
      <c r="E7" s="4" t="n">
        <v>247121.0</v>
      </c>
      <c r="F7" s="5" t="n">
        <f si="0" t="shared"/>
        <v>-12.112689734988123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180248.0</v>
      </c>
      <c r="E8" s="4" t="n">
        <v>194070.0</v>
      </c>
      <c r="F8" s="5" t="n">
        <f si="0" t="shared"/>
        <v>-7.122172412016282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118544.0</v>
      </c>
      <c r="E9" s="4" t="n">
        <v>116346.0</v>
      </c>
      <c r="F9" s="5" t="n">
        <f si="0" t="shared"/>
        <v>1.8891925807505199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322010.0</v>
      </c>
      <c r="E10" s="4" t="n">
        <v>231182.0</v>
      </c>
      <c r="F10" s="5" t="n">
        <f si="0" t="shared"/>
        <v>39.28852592329853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203300.0</v>
      </c>
      <c r="E11" s="4" t="n">
        <v>213498.0</v>
      </c>
      <c r="F11" s="5" t="n">
        <f si="0" t="shared"/>
        <v>-4.776625542159645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217023.0</v>
      </c>
      <c r="E12" s="4" t="n">
        <v>187045.0</v>
      </c>
      <c r="F12" s="5" t="n">
        <f si="0" t="shared"/>
        <v>16.02715923975514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14189.0</v>
      </c>
      <c r="E13" s="4" t="n">
        <f>E14-E7-E8-E9-E10-E11-E12</f>
        <v>11999.0</v>
      </c>
      <c r="F13" s="5" t="n">
        <f si="0" t="shared"/>
        <v>18.251520960080008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1272502.0</v>
      </c>
      <c r="E14" s="4" t="n">
        <v>1201261.0</v>
      </c>
      <c r="F14" s="5" t="n">
        <f si="0" t="shared"/>
        <v>5.930518013986968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5247.0</v>
      </c>
      <c r="E15" s="4" t="n">
        <f>E16-E3-E4-E5-E6-E14</f>
        <v>4010.0</v>
      </c>
      <c r="F15" s="5" t="n">
        <f si="0" t="shared"/>
        <v>30.847880299251873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2532586.0</v>
      </c>
      <c r="E16" s="4" t="n">
        <v>2354499.0</v>
      </c>
      <c r="F16" s="5" t="n">
        <f si="0" t="shared"/>
        <v>7.563689770095464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76950.0</v>
      </c>
      <c r="E17" s="4" t="n">
        <v>70500.0</v>
      </c>
      <c r="F17" s="5" t="n">
        <f si="0" t="shared"/>
        <v>9.148936170212766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366797.0</v>
      </c>
      <c r="E18" s="4" t="n">
        <v>321746.0</v>
      </c>
      <c r="F18" s="5" t="n">
        <f si="0" t="shared"/>
        <v>14.002038875386175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2720.0</v>
      </c>
      <c r="E19" s="4" t="n">
        <v>2159.0</v>
      </c>
      <c r="F19" s="5" t="n">
        <f si="0" t="shared"/>
        <v>25.984251968503933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2958.0</v>
      </c>
      <c r="E20" s="4" t="n">
        <v>2244.0</v>
      </c>
      <c r="F20" s="5" t="n">
        <f si="0" t="shared"/>
        <v>31.818181818181817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628.0</v>
      </c>
      <c r="E21" s="4" t="n">
        <v>532.0</v>
      </c>
      <c r="F21" s="5" t="n">
        <f si="0" t="shared"/>
        <v>18.045112781954884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7254.0</v>
      </c>
      <c r="E22" s="4" t="n">
        <f>E23-E17-E18-E19-E20-E21</f>
        <v>6325.0</v>
      </c>
      <c r="F22" s="5" t="n">
        <f>IF(E22=0,"-",(D22-E22)/E22*100)</f>
        <v>14.687747035573123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457307.0</v>
      </c>
      <c r="E23" s="4" t="n">
        <v>403506.0</v>
      </c>
      <c r="F23" s="5" t="n">
        <f si="0" t="shared"/>
        <v>13.33338289889122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4457.0</v>
      </c>
      <c r="E24" s="4" t="n">
        <v>3891.0</v>
      </c>
      <c r="F24" s="5" t="n">
        <f si="0" t="shared"/>
        <v>14.54638910305834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29474.0</v>
      </c>
      <c r="E25" s="4" t="n">
        <v>28160.0</v>
      </c>
      <c r="F25" s="5" t="n">
        <f si="0" t="shared"/>
        <v>4.666193181818182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45442.0</v>
      </c>
      <c r="E26" s="4" t="n">
        <v>42079.0</v>
      </c>
      <c r="F26" s="5" t="n">
        <f si="0" t="shared"/>
        <v>7.9921100786615655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11618.0</v>
      </c>
      <c r="E27" s="4" t="n">
        <v>10211.0</v>
      </c>
      <c r="F27" s="5" t="n">
        <f si="0" t="shared"/>
        <v>13.779257663304278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13814.0</v>
      </c>
      <c r="E28" s="4" t="n">
        <v>12010.0</v>
      </c>
      <c r="F28" s="5" t="n">
        <f si="0" t="shared"/>
        <v>15.020815986677768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5944.0</v>
      </c>
      <c r="E29" s="4" t="n">
        <v>5222.0</v>
      </c>
      <c r="F29" s="5" t="n">
        <f si="0" t="shared"/>
        <v>13.826120260436614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7331.0</v>
      </c>
      <c r="E30" s="4" t="n">
        <v>6560.0</v>
      </c>
      <c r="F30" s="5" t="n">
        <f si="0" t="shared"/>
        <v>11.753048780487804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55788.0</v>
      </c>
      <c r="E31" s="4" t="n">
        <v>48177.0</v>
      </c>
      <c r="F31" s="5" t="n">
        <f si="0" t="shared"/>
        <v>15.797994893829006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4986.0</v>
      </c>
      <c r="E32" s="4" t="n">
        <v>4846.0</v>
      </c>
      <c r="F32" s="5" t="n">
        <f si="0" t="shared"/>
        <v>2.8889806025588114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1217.0</v>
      </c>
      <c r="E33" s="4" t="n">
        <v>1014.0</v>
      </c>
      <c r="F33" s="5" t="n">
        <f si="0" t="shared"/>
        <v>20.01972386587771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3931.0</v>
      </c>
      <c r="E34" s="4" t="n">
        <v>3741.0</v>
      </c>
      <c r="F34" s="5" t="n">
        <f si="0" t="shared"/>
        <v>5.078855920876771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46234.0</v>
      </c>
      <c r="E35" s="4" t="n">
        <f>E36-E24-E25-E26-E27-E28-E29-E30-E31-E32-E33-E34</f>
        <v>39522.0</v>
      </c>
      <c r="F35" s="5" t="n">
        <f si="0" t="shared"/>
        <v>16.98294620717575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230236.0</v>
      </c>
      <c r="E36" s="4" t="n">
        <v>205433.0</v>
      </c>
      <c r="F36" s="5" t="n">
        <f si="0" t="shared"/>
        <v>12.07352275437734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66379.0</v>
      </c>
      <c r="E37" s="4" t="n">
        <v>57377.0</v>
      </c>
      <c r="F37" s="5" t="n">
        <f si="0" t="shared"/>
        <v>15.68921344789724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11097.0</v>
      </c>
      <c r="E38" s="4" t="n">
        <v>9927.0</v>
      </c>
      <c r="F38" s="5" t="n">
        <f si="0" t="shared"/>
        <v>11.786038077969176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1243.0</v>
      </c>
      <c r="E39" s="4" t="n">
        <f>E40-E37-E38</f>
        <v>817.0</v>
      </c>
      <c r="F39" s="5" t="n">
        <f si="0" t="shared"/>
        <v>52.141982864137084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78719.0</v>
      </c>
      <c r="E40" s="4" t="n">
        <v>68121.0</v>
      </c>
      <c r="F40" s="5" t="n">
        <f si="0" t="shared"/>
        <v>15.557610722097445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2501.0</v>
      </c>
      <c r="E41" s="4" t="n">
        <v>2328.0</v>
      </c>
      <c r="F41" s="5" t="n">
        <f si="0" t="shared"/>
        <v>7.4312714776632305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3624.0</v>
      </c>
      <c r="E42" s="4" t="n">
        <f>E43-E41</f>
        <v>2958.0</v>
      </c>
      <c r="F42" s="5" t="n">
        <f si="0" t="shared"/>
        <v>22.515212981744423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6125.0</v>
      </c>
      <c r="E43" s="4" t="n">
        <v>5286.0</v>
      </c>
      <c r="F43" s="5" t="n">
        <f si="0" t="shared"/>
        <v>15.872115020809686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303.0</v>
      </c>
      <c r="E44" s="4" t="n">
        <v>394.0</v>
      </c>
      <c r="F44" s="5" t="n">
        <f si="0" t="shared"/>
        <v>-23.096446700507613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891964.0</v>
      </c>
      <c r="E45" s="4" t="n">
        <v>776082.0</v>
      </c>
      <c r="F45" s="5" t="n">
        <f si="0" t="shared"/>
        <v>14.931669591615318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4197240.0</v>
      </c>
      <c r="E46" s="8" t="n">
        <f>E44+E43+E40+E36+E23+E16+E45</f>
        <v>3813321.0</v>
      </c>
      <c r="F46" s="5" t="n">
        <f si="0" t="shared"/>
        <v>10.067838506121042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