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<sst xmlns="http://schemas.openxmlformats.org/spreadsheetml/2006/main" count="98" uniqueCount="56">
  <si>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</si>
  <si>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</si>
  <si>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</si>
  <si>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</si>
  <si>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</si>
  <si>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</si>
  <si>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</si>
  <si>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</si>
  <si>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</si>
  <si>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</si>
  <si>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</si>
  <si>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</si>
  <si>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</si>
  <si>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</si>
  <si>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</si>
  <si>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</si>
  <si>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</si>
  <si>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</si>
  <si>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</si>
  <si>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</si>
  <si>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</si>
  <si>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</si>
  <si>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</si>
  <si>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</si>
  <si>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</si>
  <si>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</si>
  <si>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</si>
  <si>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</si>
  <si>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</si>
  <si>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</si>
  <si>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</si>
  <si>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</si>
  <si>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</si>
  <si>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</si>
  <si>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</si>
  <si>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</si>
  <si>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</si>
  <si>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</si>
  <si>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</si>
  <si>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</si>
  <si>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</si>
  <si>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</si>
  <si>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</si>
  <si>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</si>
  <si>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</si>
  <si>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</si>
  <si>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</si>
  <si>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</si>
  <si>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</si>
  <si>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</si>
  <si>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</si>
  <si>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</si>
  <si>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</si>
  <si>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114年5月來臺旅客人次及成長率－按國籍分
Table 1-3 Visitor Arrivals by Nationality,
 May, 2025</t>
  </si>
  <si>
    <t>114年5月
May.., 2025</t>
  </si>
  <si>
    <t>113年5月
May..,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</si>
</sst>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125128.0</v>
      </c>
      <c r="E3" s="4" t="n">
        <v>98321.0</v>
      </c>
      <c r="F3" s="5" t="n">
        <f>IF(E3=0,"-",(D3-E3)/E3*100)</f>
        <v>27.26477558202215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91082.0</v>
      </c>
      <c r="E4" s="4" t="n">
        <v>71480.0</v>
      </c>
      <c r="F4" s="5" t="n">
        <f ref="F4:F46" si="0" t="shared">IF(E4=0,"-",(D4-E4)/E4*100)</f>
        <v>27.423055400111917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5374.0</v>
      </c>
      <c r="E5" s="4" t="n">
        <v>3589.0</v>
      </c>
      <c r="F5" s="5" t="n">
        <f si="0" t="shared"/>
        <v>49.7353023126219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1925.0</v>
      </c>
      <c r="E6" s="4" t="n">
        <v>1155.0</v>
      </c>
      <c r="F6" s="5" t="n">
        <f si="0" t="shared"/>
        <v>66.66666666666666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35382.0</v>
      </c>
      <c r="E7" s="4" t="n">
        <v>37113.0</v>
      </c>
      <c r="F7" s="5" t="n">
        <f si="0" t="shared"/>
        <v>-4.664133861450166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28710.0</v>
      </c>
      <c r="E8" s="4" t="n">
        <v>31203.0</v>
      </c>
      <c r="F8" s="5" t="n">
        <f si="0" t="shared"/>
        <v>-7.989616383040092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18412.0</v>
      </c>
      <c r="E9" s="4" t="n">
        <v>20834.0</v>
      </c>
      <c r="F9" s="5" t="n">
        <f si="0" t="shared"/>
        <v>-11.625227992704232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57021.0</v>
      </c>
      <c r="E10" s="4" t="n">
        <v>33944.0</v>
      </c>
      <c r="F10" s="5" t="n">
        <f si="0" t="shared"/>
        <v>67.98550553853406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36142.0</v>
      </c>
      <c r="E11" s="4" t="n">
        <v>34615.0</v>
      </c>
      <c r="F11" s="5" t="n">
        <f si="0" t="shared"/>
        <v>4.411382348692763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32656.0</v>
      </c>
      <c r="E12" s="4" t="n">
        <v>28210.0</v>
      </c>
      <c r="F12" s="5" t="n">
        <f si="0" t="shared"/>
        <v>15.76036866359447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2131.0</v>
      </c>
      <c r="E13" s="4" t="n">
        <f>E14-E7-E8-E9-E10-E11-E12</f>
        <v>1825.0</v>
      </c>
      <c r="F13" s="5" t="n">
        <f si="0" t="shared"/>
        <v>16.767123287671232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210454.0</v>
      </c>
      <c r="E14" s="4" t="n">
        <v>187744.0</v>
      </c>
      <c r="F14" s="5" t="n">
        <f si="0" t="shared"/>
        <v>12.09625873529913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1234.0</v>
      </c>
      <c r="E15" s="4" t="n">
        <f>E16-E3-E4-E5-E6-E14</f>
        <v>594.0</v>
      </c>
      <c r="F15" s="5" t="n">
        <f si="0" t="shared"/>
        <v>107.74410774410774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435197.0</v>
      </c>
      <c r="E16" s="4" t="n">
        <v>362883.0</v>
      </c>
      <c r="F16" s="5" t="n">
        <f si="0" t="shared"/>
        <v>19.92763507797279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11748.0</v>
      </c>
      <c r="E17" s="4" t="n">
        <v>11002.0</v>
      </c>
      <c r="F17" s="5" t="n">
        <f si="0" t="shared"/>
        <v>6.7805853481185245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54399.0</v>
      </c>
      <c r="E18" s="4" t="n">
        <v>47200.0</v>
      </c>
      <c r="F18" s="5" t="n">
        <f si="0" t="shared"/>
        <v>15.252118644067798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423.0</v>
      </c>
      <c r="E19" s="4" t="n">
        <v>291.0</v>
      </c>
      <c r="F19" s="5" t="n">
        <f si="0" t="shared"/>
        <v>45.36082474226804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538.0</v>
      </c>
      <c r="E20" s="4" t="n">
        <v>414.0</v>
      </c>
      <c r="F20" s="5" t="n">
        <f si="0" t="shared"/>
        <v>29.951690821256037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104.0</v>
      </c>
      <c r="E21" s="4" t="n">
        <v>62.0</v>
      </c>
      <c r="F21" s="5" t="n">
        <f si="0" t="shared"/>
        <v>67.74193548387096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1232.0</v>
      </c>
      <c r="E22" s="4" t="n">
        <f>E23-E17-E18-E19-E20-E21</f>
        <v>934.0</v>
      </c>
      <c r="F22" s="5" t="n">
        <f>IF(E22=0,"-",(D22-E22)/E22*100)</f>
        <v>31.905781584582442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68444.0</v>
      </c>
      <c r="E23" s="4" t="n">
        <v>59903.0</v>
      </c>
      <c r="F23" s="5" t="n">
        <f si="0" t="shared"/>
        <v>14.25805051499925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696.0</v>
      </c>
      <c r="E24" s="4" t="n">
        <v>624.0</v>
      </c>
      <c r="F24" s="5" t="n">
        <f si="0" t="shared"/>
        <v>11.538461538461538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5034.0</v>
      </c>
      <c r="E25" s="4" t="n">
        <v>4439.0</v>
      </c>
      <c r="F25" s="5" t="n">
        <f si="0" t="shared"/>
        <v>13.403919801757153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5886.0</v>
      </c>
      <c r="E26" s="4" t="n">
        <v>4841.0</v>
      </c>
      <c r="F26" s="5" t="n">
        <f si="0" t="shared"/>
        <v>21.586449080768435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2119.0</v>
      </c>
      <c r="E27" s="4" t="n">
        <v>1478.0</v>
      </c>
      <c r="F27" s="5" t="n">
        <f si="0" t="shared"/>
        <v>43.369418132611635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2252.0</v>
      </c>
      <c r="E28" s="4" t="n">
        <v>1908.0</v>
      </c>
      <c r="F28" s="5" t="n">
        <f si="0" t="shared"/>
        <v>18.029350104821802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968.0</v>
      </c>
      <c r="E29" s="4" t="n">
        <v>732.0</v>
      </c>
      <c r="F29" s="5" t="n">
        <f si="0" t="shared"/>
        <v>32.240437158469945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1280.0</v>
      </c>
      <c r="E30" s="4" t="n">
        <v>956.0</v>
      </c>
      <c r="F30" s="5" t="n">
        <f si="0" t="shared"/>
        <v>33.89121338912134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8373.0</v>
      </c>
      <c r="E31" s="4" t="n">
        <v>6894.0</v>
      </c>
      <c r="F31" s="5" t="n">
        <f si="0" t="shared"/>
        <v>21.45343777197563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736.0</v>
      </c>
      <c r="E32" s="4" t="n">
        <v>652.0</v>
      </c>
      <c r="F32" s="5" t="n">
        <f si="0" t="shared"/>
        <v>12.883435582822086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200.0</v>
      </c>
      <c r="E33" s="4" t="n">
        <v>159.0</v>
      </c>
      <c r="F33" s="5" t="n">
        <f si="0" t="shared"/>
        <v>25.78616352201258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576.0</v>
      </c>
      <c r="E34" s="4" t="n">
        <v>523.0</v>
      </c>
      <c r="F34" s="5" t="n">
        <f si="0" t="shared"/>
        <v>10.133843212237094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8584.0</v>
      </c>
      <c r="E35" s="4" t="n">
        <f>E36-E24-E25-E26-E27-E28-E29-E30-E31-E32-E33-E34</f>
        <v>5753.0</v>
      </c>
      <c r="F35" s="5" t="n">
        <f si="0" t="shared"/>
        <v>49.20910829132627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36704.0</v>
      </c>
      <c r="E36" s="4" t="n">
        <v>28959.0</v>
      </c>
      <c r="F36" s="5" t="n">
        <f si="0" t="shared"/>
        <v>26.744708035498466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9226.0</v>
      </c>
      <c r="E37" s="4" t="n">
        <v>6947.0</v>
      </c>
      <c r="F37" s="5" t="n">
        <f si="0" t="shared"/>
        <v>32.80552756585576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1684.0</v>
      </c>
      <c r="E38" s="4" t="n">
        <v>1255.0</v>
      </c>
      <c r="F38" s="5" t="n">
        <f si="0" t="shared"/>
        <v>34.18326693227092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198.0</v>
      </c>
      <c r="E39" s="4" t="n">
        <f>E40-E37-E38</f>
        <v>178.0</v>
      </c>
      <c r="F39" s="5" t="n">
        <f si="0" t="shared"/>
        <v>11.235955056179774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11108.0</v>
      </c>
      <c r="E40" s="4" t="n">
        <v>8380.0</v>
      </c>
      <c r="F40" s="5" t="n">
        <f si="0" t="shared"/>
        <v>32.55369928400955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392.0</v>
      </c>
      <c r="E41" s="4" t="n">
        <v>276.0</v>
      </c>
      <c r="F41" s="5" t="n">
        <f si="0" t="shared"/>
        <v>42.028985507246375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574.0</v>
      </c>
      <c r="E42" s="4" t="n">
        <f>E43-E41</f>
        <v>524.0</v>
      </c>
      <c r="F42" s="5" t="n">
        <f si="0" t="shared"/>
        <v>9.541984732824428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966.0</v>
      </c>
      <c r="E43" s="4" t="n">
        <v>800.0</v>
      </c>
      <c r="F43" s="5" t="n">
        <f si="0" t="shared"/>
        <v>20.75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62.0</v>
      </c>
      <c r="E44" s="4" t="n">
        <v>79.0</v>
      </c>
      <c r="F44" s="5" t="n">
        <f si="0" t="shared"/>
        <v>-21.518987341772153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158452.0</v>
      </c>
      <c r="E45" s="4" t="n">
        <v>120744.0</v>
      </c>
      <c r="F45" s="5" t="n">
        <f si="0" t="shared"/>
        <v>31.22970913668588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710933.0</v>
      </c>
      <c r="E46" s="8" t="n">
        <f>E44+E43+E40+E36+E23+E16+E45</f>
        <v>581748.0</v>
      </c>
      <c r="F46" s="5" t="n">
        <f si="0" t="shared"/>
        <v>22.206350516030994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