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<sst xmlns="http://schemas.openxmlformats.org/spreadsheetml/2006/main" count="118" uniqueCount="73">
  <si>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</si>
  <si>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</si>
  <si>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</si>
  <si>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</si>
  <si>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</si>
  <si>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</si>
  <si>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</si>
  <si>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</si>
  <si>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</si>
  <si>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</si>
  <si>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</si>
  <si>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</si>
  <si>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</si>
  <si>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</si>
  <si>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</si>
  <si>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</si>
  <si>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</si>
  <si>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</si>
  <si>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</si>
  <si>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</si>
  <si>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</si>
  <si>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</si>
  <si>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</si>
  <si>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</si>
  <si>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</si>
  <si>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</si>
  <si>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</si>
  <si>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</si>
  <si>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</si>
  <si>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</si>
  <si>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</si>
  <si>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</si>
  <si>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</si>
  <si>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</si>
  <si>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</si>
  <si>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</si>
  <si>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</si>
  <si>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</si>
  <si>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</si>
  <si>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</si>
  <si>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</si>
  <si>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</si>
  <si>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</si>
  <si>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</si>
  <si>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</si>
  <si>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</si>
  <si>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</si>
  <si>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</si>
  <si>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</si>
  <si>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</si>
  <si>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</si>
  <si>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</si>
  <si>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</si>
  <si>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</si>
  <si>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</si>
  <si>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</si>
  <si>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</si>
  <si>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</si>
  <si>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</si>
  <si>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</si>
  <si>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</si>
  <si>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</si>
  <si>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</si>
  <si>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</si>
  <si>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</si>
  <si>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</si>
  <si>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</si>
  <si>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</si>
  <si>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</si>
  <si>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</si>
  <si>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</si>
  <si>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114年5月來臺旅客人次～按停留夜數分
Table 1-8  Visitor Arrivals  by Length of Stay,
May,2025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</si>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</sst>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4899.0</v>
      </c>
      <c r="E3" s="4" t="n">
        <v>17620.0</v>
      </c>
      <c r="F3" s="4" t="n">
        <v>25165.0</v>
      </c>
      <c r="G3" s="4" t="n">
        <v>25139.0</v>
      </c>
      <c r="H3" s="4" t="n">
        <v>20570.0</v>
      </c>
      <c r="I3" s="4" t="n">
        <v>5034.0</v>
      </c>
      <c r="J3" s="4" t="n">
        <v>1103.0</v>
      </c>
      <c r="K3" s="4" t="n">
        <v>177.0</v>
      </c>
      <c r="L3" s="4" t="n">
        <v>172.0</v>
      </c>
      <c r="M3" s="4" t="n">
        <v>3770.0</v>
      </c>
      <c r="N3" s="11" t="n">
        <f>SUM(D3:M3)</f>
        <v>103649.0</v>
      </c>
      <c r="O3" s="4" t="n">
        <v>641124.0</v>
      </c>
      <c r="P3" s="4" t="n">
        <v>427783.0</v>
      </c>
      <c r="Q3" s="11" t="n">
        <f>SUM(D3:L3)</f>
        <v>99879.0</v>
      </c>
      <c r="R3" s="6" t="n">
        <f ref="R3:R48" si="0" t="shared">IF(P3&lt;&gt;0,P3/SUM(D3:L3),0)</f>
        <v>4.283012445058521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12718.0</v>
      </c>
      <c r="E4" s="5" t="n">
        <v>8528.0</v>
      </c>
      <c r="F4" s="5" t="n">
        <v>4815.0</v>
      </c>
      <c r="G4" s="5" t="n">
        <v>5364.0</v>
      </c>
      <c r="H4" s="5" t="n">
        <v>11035.0</v>
      </c>
      <c r="I4" s="5" t="n">
        <v>5679.0</v>
      </c>
      <c r="J4" s="5" t="n">
        <v>1710.0</v>
      </c>
      <c r="K4" s="5" t="n">
        <v>826.0</v>
      </c>
      <c r="L4" s="5" t="n">
        <v>1930.0</v>
      </c>
      <c r="M4" s="5" t="n">
        <v>9974.0</v>
      </c>
      <c r="N4" s="11" t="n">
        <f ref="N4:N14" si="1" t="shared">SUM(D4:M4)</f>
        <v>62579.0</v>
      </c>
      <c r="O4" s="5" t="n">
        <v>1069210.0</v>
      </c>
      <c r="P4" s="5" t="n">
        <v>428704.0</v>
      </c>
      <c r="Q4" s="11" t="n">
        <f ref="Q4:Q48" si="2" t="shared">SUM(D4:L4)</f>
        <v>52605.0</v>
      </c>
      <c r="R4" s="6" t="n">
        <f si="0" t="shared"/>
        <v>8.149491493204067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8380.0</v>
      </c>
      <c r="E5" s="5" t="n">
        <v>36030.0</v>
      </c>
      <c r="F5" s="5" t="n">
        <v>43263.0</v>
      </c>
      <c r="G5" s="5" t="n">
        <v>14286.0</v>
      </c>
      <c r="H5" s="5" t="n">
        <v>10060.0</v>
      </c>
      <c r="I5" s="5" t="n">
        <v>4005.0</v>
      </c>
      <c r="J5" s="5" t="n">
        <v>1901.0</v>
      </c>
      <c r="K5" s="5" t="n">
        <v>1660.0</v>
      </c>
      <c r="L5" s="5" t="n">
        <v>1005.0</v>
      </c>
      <c r="M5" s="5" t="n">
        <v>9479.0</v>
      </c>
      <c r="N5" s="11" t="n">
        <f si="1" t="shared"/>
        <v>130069.0</v>
      </c>
      <c r="O5" s="5" t="n">
        <v>814070.0</v>
      </c>
      <c r="P5" s="5" t="n">
        <v>558777.0</v>
      </c>
      <c r="Q5" s="11" t="n">
        <f si="2" t="shared"/>
        <v>120590.0</v>
      </c>
      <c r="R5" s="6" t="n">
        <f si="0" t="shared"/>
        <v>4.633692677668131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4864.0</v>
      </c>
      <c r="E6" s="5" t="n">
        <v>13929.0</v>
      </c>
      <c r="F6" s="5" t="n">
        <v>40981.0</v>
      </c>
      <c r="G6" s="5" t="n">
        <v>13533.0</v>
      </c>
      <c r="H6" s="5" t="n">
        <v>6919.0</v>
      </c>
      <c r="I6" s="5" t="n">
        <v>1481.0</v>
      </c>
      <c r="J6" s="5" t="n">
        <v>609.0</v>
      </c>
      <c r="K6" s="5" t="n">
        <v>601.0</v>
      </c>
      <c r="L6" s="5" t="n">
        <v>413.0</v>
      </c>
      <c r="M6" s="5" t="n">
        <v>7903.0</v>
      </c>
      <c r="N6" s="11" t="n">
        <f si="1" t="shared"/>
        <v>91233.0</v>
      </c>
      <c r="O6" s="5" t="n">
        <v>432225.0</v>
      </c>
      <c r="P6" s="5" t="n">
        <v>334972.0</v>
      </c>
      <c r="Q6" s="11" t="n">
        <f si="2" t="shared"/>
        <v>83330.0</v>
      </c>
      <c r="R6" s="6" t="n">
        <f si="0" t="shared"/>
        <v>4.019824792991719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215.0</v>
      </c>
      <c r="E7" s="5" t="n">
        <v>214.0</v>
      </c>
      <c r="F7" s="5" t="n">
        <v>410.0</v>
      </c>
      <c r="G7" s="5" t="n">
        <v>495.0</v>
      </c>
      <c r="H7" s="5" t="n">
        <v>981.0</v>
      </c>
      <c r="I7" s="5" t="n">
        <v>737.0</v>
      </c>
      <c r="J7" s="5" t="n">
        <v>346.0</v>
      </c>
      <c r="K7" s="5" t="n">
        <v>217.0</v>
      </c>
      <c r="L7" s="5" t="n">
        <v>153.0</v>
      </c>
      <c r="M7" s="5" t="n">
        <v>680.0</v>
      </c>
      <c r="N7" s="11" t="n">
        <f si="1" t="shared"/>
        <v>4448.0</v>
      </c>
      <c r="O7" s="5" t="n">
        <v>183883.0</v>
      </c>
      <c r="P7" s="5" t="n">
        <v>47003.0</v>
      </c>
      <c r="Q7" s="11" t="n">
        <f si="2" t="shared"/>
        <v>3768.0</v>
      </c>
      <c r="R7" s="6" t="n">
        <f si="0" t="shared"/>
        <v>12.474256900212314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83.0</v>
      </c>
      <c r="E8" s="5" t="n">
        <v>183.0</v>
      </c>
      <c r="F8" s="5" t="n">
        <v>316.0</v>
      </c>
      <c r="G8" s="5" t="n">
        <v>316.0</v>
      </c>
      <c r="H8" s="5" t="n">
        <v>602.0</v>
      </c>
      <c r="I8" s="5" t="n">
        <v>497.0</v>
      </c>
      <c r="J8" s="5" t="n">
        <v>251.0</v>
      </c>
      <c r="K8" s="5" t="n">
        <v>80.0</v>
      </c>
      <c r="L8" s="5" t="n">
        <v>40.0</v>
      </c>
      <c r="M8" s="5" t="n">
        <v>120.0</v>
      </c>
      <c r="N8" s="11" t="n">
        <f si="1" t="shared"/>
        <v>2488.0</v>
      </c>
      <c r="O8" s="5" t="n">
        <v>40681.0</v>
      </c>
      <c r="P8" s="5" t="n">
        <v>23741.0</v>
      </c>
      <c r="Q8" s="11" t="n">
        <f si="2" t="shared"/>
        <v>2368.0</v>
      </c>
      <c r="R8" s="6" t="n">
        <f si="0" t="shared"/>
        <v>10.025760135135135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1073.0</v>
      </c>
      <c r="E9" s="5" t="n">
        <v>1228.0</v>
      </c>
      <c r="F9" s="5" t="n">
        <v>3259.0</v>
      </c>
      <c r="G9" s="5" t="n">
        <v>4930.0</v>
      </c>
      <c r="H9" s="5" t="n">
        <v>10245.0</v>
      </c>
      <c r="I9" s="5" t="n">
        <v>3788.0</v>
      </c>
      <c r="J9" s="5" t="n">
        <v>1505.0</v>
      </c>
      <c r="K9" s="5" t="n">
        <v>909.0</v>
      </c>
      <c r="L9" s="5" t="n">
        <v>793.0</v>
      </c>
      <c r="M9" s="5" t="n">
        <v>2046.0</v>
      </c>
      <c r="N9" s="11" t="n">
        <f si="1" t="shared"/>
        <v>29776.0</v>
      </c>
      <c r="O9" s="5" t="n">
        <v>581353.0</v>
      </c>
      <c r="P9" s="5" t="n">
        <v>267935.0</v>
      </c>
      <c r="Q9" s="11" t="n">
        <f si="2" t="shared"/>
        <v>27730.0</v>
      </c>
      <c r="R9" s="6" t="n">
        <f si="0" t="shared"/>
        <v>9.662279120086549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823.0</v>
      </c>
      <c r="E10" s="5" t="n">
        <v>2010.0</v>
      </c>
      <c r="F10" s="5" t="n">
        <v>4407.0</v>
      </c>
      <c r="G10" s="5" t="n">
        <v>6305.0</v>
      </c>
      <c r="H10" s="5" t="n">
        <v>13367.0</v>
      </c>
      <c r="I10" s="5" t="n">
        <v>6172.0</v>
      </c>
      <c r="J10" s="5" t="n">
        <v>911.0</v>
      </c>
      <c r="K10" s="5" t="n">
        <v>264.0</v>
      </c>
      <c r="L10" s="5" t="n">
        <v>115.0</v>
      </c>
      <c r="M10" s="5" t="n">
        <v>561.0</v>
      </c>
      <c r="N10" s="11" t="n">
        <f si="1" t="shared"/>
        <v>34935.0</v>
      </c>
      <c r="O10" s="5" t="n">
        <v>257702.0</v>
      </c>
      <c r="P10" s="5" t="n">
        <v>221770.0</v>
      </c>
      <c r="Q10" s="11" t="n">
        <f si="2" t="shared"/>
        <v>34374.0</v>
      </c>
      <c r="R10" s="6" t="n">
        <f si="0" t="shared"/>
        <v>6.4516785942863795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460.0</v>
      </c>
      <c r="E11" s="5" t="n">
        <v>350.0</v>
      </c>
      <c r="F11" s="5" t="n">
        <v>676.0</v>
      </c>
      <c r="G11" s="5" t="n">
        <v>948.0</v>
      </c>
      <c r="H11" s="5" t="n">
        <v>2601.0</v>
      </c>
      <c r="I11" s="5" t="n">
        <v>1576.0</v>
      </c>
      <c r="J11" s="5" t="n">
        <v>461.0</v>
      </c>
      <c r="K11" s="5" t="n">
        <v>407.0</v>
      </c>
      <c r="L11" s="5" t="n">
        <v>315.0</v>
      </c>
      <c r="M11" s="5" t="n">
        <v>6657.0</v>
      </c>
      <c r="N11" s="11" t="n">
        <f si="1" t="shared"/>
        <v>14451.0</v>
      </c>
      <c r="O11" s="5" t="n">
        <v>8216784.0</v>
      </c>
      <c r="P11" s="5" t="n">
        <v>93032.0</v>
      </c>
      <c r="Q11" s="11" t="n">
        <f si="2" t="shared"/>
        <v>7794.0</v>
      </c>
      <c r="R11" s="6" t="n">
        <f si="0" t="shared"/>
        <v>11.936361303566846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906.0</v>
      </c>
      <c r="E12" s="5" t="n">
        <v>2858.0</v>
      </c>
      <c r="F12" s="5" t="n">
        <v>10615.0</v>
      </c>
      <c r="G12" s="5" t="n">
        <v>11173.0</v>
      </c>
      <c r="H12" s="5" t="n">
        <v>10381.0</v>
      </c>
      <c r="I12" s="5" t="n">
        <v>5052.0</v>
      </c>
      <c r="J12" s="5" t="n">
        <v>291.0</v>
      </c>
      <c r="K12" s="5" t="n">
        <v>461.0</v>
      </c>
      <c r="L12" s="5" t="n">
        <v>322.0</v>
      </c>
      <c r="M12" s="5" t="n">
        <v>9709.0</v>
      </c>
      <c r="N12" s="11" t="n">
        <f si="1" t="shared"/>
        <v>51768.0</v>
      </c>
      <c r="O12" s="5" t="n">
        <v>6524419.0</v>
      </c>
      <c r="P12" s="5" t="n">
        <v>250357.0</v>
      </c>
      <c r="Q12" s="11" t="n">
        <f si="2" t="shared"/>
        <v>42059.0</v>
      </c>
      <c r="R12" s="6" t="n">
        <f si="0" t="shared"/>
        <v>5.952519080339523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647.0</v>
      </c>
      <c r="E13" s="5" t="n">
        <v>3507.0</v>
      </c>
      <c r="F13" s="5" t="n">
        <v>7614.0</v>
      </c>
      <c r="G13" s="5" t="n">
        <v>5092.0</v>
      </c>
      <c r="H13" s="5" t="n">
        <v>3764.0</v>
      </c>
      <c r="I13" s="5" t="n">
        <v>8700.0</v>
      </c>
      <c r="J13" s="5" t="n">
        <v>398.0</v>
      </c>
      <c r="K13" s="5" t="n">
        <v>402.0</v>
      </c>
      <c r="L13" s="5" t="n">
        <v>375.0</v>
      </c>
      <c r="M13" s="5" t="n">
        <v>4078.0</v>
      </c>
      <c r="N13" s="11" t="n">
        <f si="1" t="shared"/>
        <v>34577.0</v>
      </c>
      <c r="O13" s="5" t="n">
        <v>2841358.0</v>
      </c>
      <c r="P13" s="5" t="n">
        <v>236077.0</v>
      </c>
      <c r="Q13" s="11" t="n">
        <f si="2" t="shared"/>
        <v>30499.0</v>
      </c>
      <c r="R13" s="6" t="n">
        <f si="0" t="shared"/>
        <v>7.740483294534247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276.0</v>
      </c>
      <c r="E14" s="5" t="n">
        <v>494.0</v>
      </c>
      <c r="F14" s="5" t="n">
        <v>2411.0</v>
      </c>
      <c r="G14" s="5" t="n">
        <v>6780.0</v>
      </c>
      <c r="H14" s="5" t="n">
        <v>3449.0</v>
      </c>
      <c r="I14" s="5" t="n">
        <v>1581.0</v>
      </c>
      <c r="J14" s="5" t="n">
        <v>809.0</v>
      </c>
      <c r="K14" s="5" t="n">
        <v>1350.0</v>
      </c>
      <c r="L14" s="5" t="n">
        <v>2316.0</v>
      </c>
      <c r="M14" s="5" t="n">
        <v>15909.0</v>
      </c>
      <c r="N14" s="11" t="n">
        <f si="1" t="shared"/>
        <v>35375.0</v>
      </c>
      <c r="O14" s="5" t="n">
        <v>1.0402035E7</v>
      </c>
      <c r="P14" s="5" t="n">
        <v>338499.0</v>
      </c>
      <c r="Q14" s="11" t="n">
        <f si="2" t="shared"/>
        <v>19466.0</v>
      </c>
      <c r="R14" s="6" t="n">
        <f si="0" t="shared"/>
        <v>17.389242782287063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75.0</v>
      </c>
      <c r="E15" s="5" t="n">
        <f ref="E15:M15" si="3" t="shared">E16-E9-E10-E11-E12-E13-E14</f>
        <v>58.0</v>
      </c>
      <c r="F15" s="5" t="n">
        <f si="3" t="shared"/>
        <v>196.0</v>
      </c>
      <c r="G15" s="5" t="n">
        <f si="3" t="shared"/>
        <v>295.0</v>
      </c>
      <c r="H15" s="5" t="n">
        <f si="3" t="shared"/>
        <v>359.0</v>
      </c>
      <c r="I15" s="5" t="n">
        <f si="3" t="shared"/>
        <v>304.0</v>
      </c>
      <c r="J15" s="5" t="n">
        <f si="3" t="shared"/>
        <v>155.0</v>
      </c>
      <c r="K15" s="5" t="n">
        <f si="3" t="shared"/>
        <v>93.0</v>
      </c>
      <c r="L15" s="5" t="n">
        <f si="3" t="shared"/>
        <v>76.0</v>
      </c>
      <c r="M15" s="5" t="n">
        <f si="3" t="shared"/>
        <v>273.0</v>
      </c>
      <c r="N15" s="5" t="n">
        <f ref="N15" si="4" t="shared">N16-N9-N10-N11-N12-N13-N14</f>
        <v>1884.0</v>
      </c>
      <c r="O15" s="5" t="n">
        <f>O16-O9-O10-O11-O12-O13-O14</f>
        <v>94036.0</v>
      </c>
      <c r="P15" s="5" t="n">
        <f>P16-P9-P10-P11-P12-P13-P14</f>
        <v>21808.0</v>
      </c>
      <c r="Q15" s="11" t="n">
        <f si="2" t="shared"/>
        <v>1611.0</v>
      </c>
      <c r="R15" s="6" t="n">
        <f si="0" t="shared"/>
        <v>13.53693358162632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4260.0</v>
      </c>
      <c r="E16" s="5" t="n">
        <v>10505.0</v>
      </c>
      <c r="F16" s="5" t="n">
        <v>29178.0</v>
      </c>
      <c r="G16" s="5" t="n">
        <v>35523.0</v>
      </c>
      <c r="H16" s="5" t="n">
        <v>44166.0</v>
      </c>
      <c r="I16" s="5" t="n">
        <v>27173.0</v>
      </c>
      <c r="J16" s="5" t="n">
        <v>4530.0</v>
      </c>
      <c r="K16" s="5" t="n">
        <v>3886.0</v>
      </c>
      <c r="L16" s="5" t="n">
        <v>4312.0</v>
      </c>
      <c r="M16" s="5" t="n">
        <v>39233.0</v>
      </c>
      <c r="N16" s="11" t="n">
        <f ref="N16:N48" si="5" t="shared">SUM(D16:M16)</f>
        <v>202766.0</v>
      </c>
      <c r="O16" s="5" t="n">
        <v>2.8917687E7</v>
      </c>
      <c r="P16" s="5" t="n">
        <v>1429478.0</v>
      </c>
      <c r="Q16" s="11" t="n">
        <f si="2" t="shared"/>
        <v>163533.0</v>
      </c>
      <c r="R16" s="6" t="n">
        <f si="0" t="shared"/>
        <v>8.741220426458268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166.0</v>
      </c>
      <c r="E17" s="5" t="n">
        <f ref="E17:M17" si="6" t="shared">E18-E16-E3-E4-E5-E6-E7-E8</f>
        <v>613.0</v>
      </c>
      <c r="F17" s="5" t="n">
        <f si="6" t="shared"/>
        <v>1178.0</v>
      </c>
      <c r="G17" s="5" t="n">
        <f si="6" t="shared"/>
        <v>1050.0</v>
      </c>
      <c r="H17" s="5" t="n">
        <f si="6" t="shared"/>
        <v>1252.0</v>
      </c>
      <c r="I17" s="5" t="n">
        <f si="6" t="shared"/>
        <v>1043.0</v>
      </c>
      <c r="J17" s="5" t="n">
        <f si="6" t="shared"/>
        <v>400.0</v>
      </c>
      <c r="K17" s="5" t="n">
        <f si="6" t="shared"/>
        <v>184.0</v>
      </c>
      <c r="L17" s="5" t="n">
        <f si="6" t="shared"/>
        <v>142.0</v>
      </c>
      <c r="M17" s="5" t="n">
        <f si="6" t="shared"/>
        <v>387.0</v>
      </c>
      <c r="N17" s="11" t="n">
        <f si="5" t="shared"/>
        <v>6415.0</v>
      </c>
      <c r="O17" s="5" t="n">
        <f>O18-O16-O3-O4-O5-O6-O7-O8</f>
        <v>122633.0</v>
      </c>
      <c r="P17" s="5" t="n">
        <f>P18-P16-P3-P4-P5-P6-P7-P8</f>
        <v>56407.0</v>
      </c>
      <c r="Q17" s="11" t="n">
        <f si="2" t="shared"/>
        <v>6028.0</v>
      </c>
      <c r="R17" s="6" t="n">
        <f si="0" t="shared"/>
        <v>9.357498341074983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35585.0</v>
      </c>
      <c r="E18" s="5" t="n">
        <v>87622.0</v>
      </c>
      <c r="F18" s="5" t="n">
        <v>145306.0</v>
      </c>
      <c r="G18" s="5" t="n">
        <v>95706.0</v>
      </c>
      <c r="H18" s="5" t="n">
        <v>95585.0</v>
      </c>
      <c r="I18" s="5" t="n">
        <v>45649.0</v>
      </c>
      <c r="J18" s="5" t="n">
        <v>10850.0</v>
      </c>
      <c r="K18" s="5" t="n">
        <v>7631.0</v>
      </c>
      <c r="L18" s="5" t="n">
        <v>8167.0</v>
      </c>
      <c r="M18" s="5" t="n">
        <v>71546.0</v>
      </c>
      <c r="N18" s="11" t="n">
        <f si="5" t="shared"/>
        <v>603647.0</v>
      </c>
      <c r="O18" s="5" t="n">
        <v>3.2221513E7</v>
      </c>
      <c r="P18" s="5" t="n">
        <v>3306865.0</v>
      </c>
      <c r="Q18" s="11" t="n">
        <f si="2" t="shared"/>
        <v>532101.0</v>
      </c>
      <c r="R18" s="6" t="n">
        <f si="0" t="shared"/>
        <v>6.214731789641441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601.0</v>
      </c>
      <c r="E19" s="5" t="n">
        <v>627.0</v>
      </c>
      <c r="F19" s="5" t="n">
        <v>1203.0</v>
      </c>
      <c r="G19" s="5" t="n">
        <v>1135.0</v>
      </c>
      <c r="H19" s="5" t="n">
        <v>2106.0</v>
      </c>
      <c r="I19" s="5" t="n">
        <v>2021.0</v>
      </c>
      <c r="J19" s="5" t="n">
        <v>785.0</v>
      </c>
      <c r="K19" s="5" t="n">
        <v>307.0</v>
      </c>
      <c r="L19" s="5" t="n">
        <v>139.0</v>
      </c>
      <c r="M19" s="5" t="n">
        <v>1021.0</v>
      </c>
      <c r="N19" s="11" t="n">
        <f si="5" t="shared"/>
        <v>9945.0</v>
      </c>
      <c r="O19" s="5" t="n">
        <v>138500.0</v>
      </c>
      <c r="P19" s="5" t="n">
        <v>84158.0</v>
      </c>
      <c r="Q19" s="11" t="n">
        <f si="2" t="shared"/>
        <v>8924.0</v>
      </c>
      <c r="R19" s="6" t="n">
        <f si="0" t="shared"/>
        <v>9.430524428507395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4267.0</v>
      </c>
      <c r="E20" s="5" t="n">
        <v>3979.0</v>
      </c>
      <c r="F20" s="5" t="n">
        <v>5774.0</v>
      </c>
      <c r="G20" s="5" t="n">
        <v>5414.0</v>
      </c>
      <c r="H20" s="5" t="n">
        <v>10485.0</v>
      </c>
      <c r="I20" s="5" t="n">
        <v>9712.0</v>
      </c>
      <c r="J20" s="5" t="n">
        <v>3434.0</v>
      </c>
      <c r="K20" s="5" t="n">
        <v>1678.0</v>
      </c>
      <c r="L20" s="5" t="n">
        <v>892.0</v>
      </c>
      <c r="M20" s="5" t="n">
        <v>5613.0</v>
      </c>
      <c r="N20" s="11" t="n">
        <f si="5" t="shared"/>
        <v>51248.0</v>
      </c>
      <c r="O20" s="5" t="n">
        <v>647322.0</v>
      </c>
      <c r="P20" s="5" t="n">
        <v>432431.0</v>
      </c>
      <c r="Q20" s="11" t="n">
        <f si="2" t="shared"/>
        <v>45635.0</v>
      </c>
      <c r="R20" s="6" t="n">
        <f si="0" t="shared"/>
        <v>9.475862824586391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19.0</v>
      </c>
      <c r="E21" s="5" t="n">
        <v>38.0</v>
      </c>
      <c r="F21" s="5" t="n">
        <v>32.0</v>
      </c>
      <c r="G21" s="5" t="n">
        <v>45.0</v>
      </c>
      <c r="H21" s="5" t="n">
        <v>84.0</v>
      </c>
      <c r="I21" s="5" t="n">
        <v>58.0</v>
      </c>
      <c r="J21" s="5" t="n">
        <v>27.0</v>
      </c>
      <c r="K21" s="5" t="n">
        <v>18.0</v>
      </c>
      <c r="L21" s="5" t="n">
        <v>14.0</v>
      </c>
      <c r="M21" s="5" t="n">
        <v>47.0</v>
      </c>
      <c r="N21" s="11" t="n">
        <f si="5" t="shared"/>
        <v>382.0</v>
      </c>
      <c r="O21" s="5" t="n">
        <v>9674.0</v>
      </c>
      <c r="P21" s="5" t="n">
        <v>4070.0</v>
      </c>
      <c r="Q21" s="11" t="n">
        <f si="2" t="shared"/>
        <v>335.0</v>
      </c>
      <c r="R21" s="6" t="n">
        <f si="0" t="shared"/>
        <v>12.149253731343284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30.0</v>
      </c>
      <c r="E22" s="5" t="n">
        <v>42.0</v>
      </c>
      <c r="F22" s="5" t="n">
        <v>48.0</v>
      </c>
      <c r="G22" s="5" t="n">
        <v>42.0</v>
      </c>
      <c r="H22" s="5" t="n">
        <v>113.0</v>
      </c>
      <c r="I22" s="5" t="n">
        <v>168.0</v>
      </c>
      <c r="J22" s="5" t="n">
        <v>16.0</v>
      </c>
      <c r="K22" s="5" t="n">
        <v>25.0</v>
      </c>
      <c r="L22" s="5" t="n">
        <v>7.0</v>
      </c>
      <c r="M22" s="5" t="n">
        <v>40.0</v>
      </c>
      <c r="N22" s="11" t="n">
        <f si="5" t="shared"/>
        <v>531.0</v>
      </c>
      <c r="O22" s="5" t="n">
        <v>15777.0</v>
      </c>
      <c r="P22" s="5" t="n">
        <v>5101.0</v>
      </c>
      <c r="Q22" s="11" t="n">
        <f si="2" t="shared"/>
        <v>491.0</v>
      </c>
      <c r="R22" s="6" t="n">
        <f si="0" t="shared"/>
        <v>10.389002036659878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4.0</v>
      </c>
      <c r="E23" s="5" t="n">
        <v>4.0</v>
      </c>
      <c r="F23" s="5" t="n">
        <v>9.0</v>
      </c>
      <c r="G23" s="5" t="n">
        <v>8.0</v>
      </c>
      <c r="H23" s="5" t="n">
        <v>24.0</v>
      </c>
      <c r="I23" s="5" t="n">
        <v>19.0</v>
      </c>
      <c r="J23" s="5" t="n">
        <v>7.0</v>
      </c>
      <c r="K23" s="5" t="n">
        <v>5.0</v>
      </c>
      <c r="L23" s="5" t="n">
        <v>5.0</v>
      </c>
      <c r="M23" s="5" t="n">
        <v>7.0</v>
      </c>
      <c r="N23" s="11" t="n">
        <f si="5" t="shared"/>
        <v>92.0</v>
      </c>
      <c r="O23" s="5" t="n">
        <v>2364.0</v>
      </c>
      <c r="P23" s="5" t="n">
        <v>1152.0</v>
      </c>
      <c r="Q23" s="11" t="n">
        <f si="2" t="shared"/>
        <v>85.0</v>
      </c>
      <c r="R23" s="6" t="n">
        <f si="0" t="shared"/>
        <v>13.552941176470588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57.0</v>
      </c>
      <c r="E24" s="5" t="n">
        <f ref="E24:M24" si="7" t="shared">E25-E19-E20-E21-E22-E23</f>
        <v>75.0</v>
      </c>
      <c r="F24" s="5" t="n">
        <f si="7" t="shared"/>
        <v>72.0</v>
      </c>
      <c r="G24" s="5" t="n">
        <f si="7" t="shared"/>
        <v>67.0</v>
      </c>
      <c r="H24" s="5" t="n">
        <f si="7" t="shared"/>
        <v>173.0</v>
      </c>
      <c r="I24" s="5" t="n">
        <f si="7" t="shared"/>
        <v>164.0</v>
      </c>
      <c r="J24" s="5" t="n">
        <f si="7" t="shared"/>
        <v>133.0</v>
      </c>
      <c r="K24" s="5" t="n">
        <f si="7" t="shared"/>
        <v>76.0</v>
      </c>
      <c r="L24" s="5" t="n">
        <f si="7" t="shared"/>
        <v>79.0</v>
      </c>
      <c r="M24" s="5" t="n">
        <f si="7" t="shared"/>
        <v>213.0</v>
      </c>
      <c r="N24" s="11" t="n">
        <f si="5" t="shared"/>
        <v>1109.0</v>
      </c>
      <c r="O24" s="5" t="n">
        <f>O25-O19-O20-O21-O22-O23</f>
        <v>60275.0</v>
      </c>
      <c r="P24" s="5" t="n">
        <f>P25-P19-P20-P21-P22-P23</f>
        <v>16078.0</v>
      </c>
      <c r="Q24" s="11" t="n">
        <f si="2" t="shared"/>
        <v>896.0</v>
      </c>
      <c r="R24" s="6" t="n">
        <f si="0" t="shared"/>
        <v>17.944196428571427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4978.0</v>
      </c>
      <c r="E25" s="5" t="n">
        <v>4765.0</v>
      </c>
      <c r="F25" s="5" t="n">
        <v>7138.0</v>
      </c>
      <c r="G25" s="5" t="n">
        <v>6711.0</v>
      </c>
      <c r="H25" s="5" t="n">
        <v>12985.0</v>
      </c>
      <c r="I25" s="5" t="n">
        <v>12142.0</v>
      </c>
      <c r="J25" s="5" t="n">
        <v>4402.0</v>
      </c>
      <c r="K25" s="5" t="n">
        <v>2109.0</v>
      </c>
      <c r="L25" s="5" t="n">
        <v>1136.0</v>
      </c>
      <c r="M25" s="5" t="n">
        <v>6941.0</v>
      </c>
      <c r="N25" s="11" t="n">
        <f si="5" t="shared"/>
        <v>63307.0</v>
      </c>
      <c r="O25" s="5" t="n">
        <v>873912.0</v>
      </c>
      <c r="P25" s="5" t="n">
        <v>542990.0</v>
      </c>
      <c r="Q25" s="11" t="n">
        <f si="2" t="shared"/>
        <v>56366.0</v>
      </c>
      <c r="R25" s="6" t="n">
        <f si="0" t="shared"/>
        <v>9.633289571727637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71.0</v>
      </c>
      <c r="E26" s="5" t="n">
        <v>24.0</v>
      </c>
      <c r="F26" s="5" t="n">
        <v>48.0</v>
      </c>
      <c r="G26" s="5" t="n">
        <v>41.0</v>
      </c>
      <c r="H26" s="5" t="n">
        <v>115.0</v>
      </c>
      <c r="I26" s="5" t="n">
        <v>172.0</v>
      </c>
      <c r="J26" s="5" t="n">
        <v>77.0</v>
      </c>
      <c r="K26" s="5" t="n">
        <v>79.0</v>
      </c>
      <c r="L26" s="5" t="n">
        <v>28.0</v>
      </c>
      <c r="M26" s="5" t="n">
        <v>113.0</v>
      </c>
      <c r="N26" s="11" t="n">
        <f si="5" t="shared"/>
        <v>768.0</v>
      </c>
      <c r="O26" s="5" t="n">
        <v>15034.0</v>
      </c>
      <c r="P26" s="5" t="n">
        <v>10127.0</v>
      </c>
      <c r="Q26" s="11" t="n">
        <f si="2" t="shared"/>
        <v>655.0</v>
      </c>
      <c r="R26" s="6" t="n">
        <f si="0" t="shared"/>
        <v>15.461068702290076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178.0</v>
      </c>
      <c r="E27" s="5" t="n">
        <v>268.0</v>
      </c>
      <c r="F27" s="5" t="n">
        <v>364.0</v>
      </c>
      <c r="G27" s="5" t="n">
        <v>338.0</v>
      </c>
      <c r="H27" s="5" t="n">
        <v>897.0</v>
      </c>
      <c r="I27" s="5" t="n">
        <v>1214.0</v>
      </c>
      <c r="J27" s="5" t="n">
        <v>574.0</v>
      </c>
      <c r="K27" s="5" t="n">
        <v>307.0</v>
      </c>
      <c r="L27" s="5" t="n">
        <v>164.0</v>
      </c>
      <c r="M27" s="5" t="n">
        <v>532.0</v>
      </c>
      <c r="N27" s="11" t="n">
        <f si="5" t="shared"/>
        <v>4836.0</v>
      </c>
      <c r="O27" s="5" t="n">
        <v>109466.0</v>
      </c>
      <c r="P27" s="5" t="n">
        <v>59835.0</v>
      </c>
      <c r="Q27" s="11" t="n">
        <f si="2" t="shared"/>
        <v>4304.0</v>
      </c>
      <c r="R27" s="6" t="n">
        <f si="0" t="shared"/>
        <v>13.902184014869889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269.0</v>
      </c>
      <c r="E28" s="5" t="n">
        <v>432.0</v>
      </c>
      <c r="F28" s="5" t="n">
        <v>614.0</v>
      </c>
      <c r="G28" s="5" t="n">
        <v>510.0</v>
      </c>
      <c r="H28" s="5" t="n">
        <v>1279.0</v>
      </c>
      <c r="I28" s="5" t="n">
        <v>1467.0</v>
      </c>
      <c r="J28" s="5" t="n">
        <v>897.0</v>
      </c>
      <c r="K28" s="5" t="n">
        <v>301.0</v>
      </c>
      <c r="L28" s="5" t="n">
        <v>134.0</v>
      </c>
      <c r="M28" s="5" t="n">
        <v>603.0</v>
      </c>
      <c r="N28" s="11" t="n">
        <f si="5" t="shared"/>
        <v>6506.0</v>
      </c>
      <c r="O28" s="5" t="n">
        <v>105671.0</v>
      </c>
      <c r="P28" s="5" t="n">
        <v>70941.0</v>
      </c>
      <c r="Q28" s="11" t="n">
        <f si="2" t="shared"/>
        <v>5903.0</v>
      </c>
      <c r="R28" s="6" t="n">
        <f si="0" t="shared"/>
        <v>12.017787565644587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179.0</v>
      </c>
      <c r="E29" s="5" t="n">
        <v>184.0</v>
      </c>
      <c r="F29" s="5" t="n">
        <v>166.0</v>
      </c>
      <c r="G29" s="5" t="n">
        <v>143.0</v>
      </c>
      <c r="H29" s="5" t="n">
        <v>308.0</v>
      </c>
      <c r="I29" s="5" t="n">
        <v>348.0</v>
      </c>
      <c r="J29" s="5" t="n">
        <v>106.0</v>
      </c>
      <c r="K29" s="5" t="n">
        <v>82.0</v>
      </c>
      <c r="L29" s="5" t="n">
        <v>35.0</v>
      </c>
      <c r="M29" s="5" t="n">
        <v>304.0</v>
      </c>
      <c r="N29" s="11" t="n">
        <f si="5" t="shared"/>
        <v>1855.0</v>
      </c>
      <c r="O29" s="5" t="n">
        <v>24536.0</v>
      </c>
      <c r="P29" s="5" t="n">
        <v>15435.0</v>
      </c>
      <c r="Q29" s="11" t="n">
        <f si="2" t="shared"/>
        <v>1551.0</v>
      </c>
      <c r="R29" s="6" t="n">
        <f si="0" t="shared"/>
        <v>9.951644100580271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163.0</v>
      </c>
      <c r="E30" s="5" t="n">
        <v>161.0</v>
      </c>
      <c r="F30" s="5" t="n">
        <v>208.0</v>
      </c>
      <c r="G30" s="5" t="n">
        <v>182.0</v>
      </c>
      <c r="H30" s="5" t="n">
        <v>456.0</v>
      </c>
      <c r="I30" s="5" t="n">
        <v>740.0</v>
      </c>
      <c r="J30" s="5" t="n">
        <v>423.0</v>
      </c>
      <c r="K30" s="5" t="n">
        <v>139.0</v>
      </c>
      <c r="L30" s="5" t="n">
        <v>49.0</v>
      </c>
      <c r="M30" s="5" t="n">
        <v>223.0</v>
      </c>
      <c r="N30" s="11" t="n">
        <f si="5" t="shared"/>
        <v>2744.0</v>
      </c>
      <c r="O30" s="5" t="n">
        <v>41817.0</v>
      </c>
      <c r="P30" s="5" t="n">
        <v>31268.0</v>
      </c>
      <c r="Q30" s="11" t="n">
        <f si="2" t="shared"/>
        <v>2521.0</v>
      </c>
      <c r="R30" s="6" t="n">
        <f si="0" t="shared"/>
        <v>12.403014676715589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78.0</v>
      </c>
      <c r="E31" s="5" t="n">
        <v>90.0</v>
      </c>
      <c r="F31" s="5" t="n">
        <v>164.0</v>
      </c>
      <c r="G31" s="5" t="n">
        <v>123.0</v>
      </c>
      <c r="H31" s="5" t="n">
        <v>248.0</v>
      </c>
      <c r="I31" s="5" t="n">
        <v>425.0</v>
      </c>
      <c r="J31" s="5" t="n">
        <v>176.0</v>
      </c>
      <c r="K31" s="5" t="n">
        <v>44.0</v>
      </c>
      <c r="L31" s="5" t="n">
        <v>25.0</v>
      </c>
      <c r="M31" s="5" t="n">
        <v>72.0</v>
      </c>
      <c r="N31" s="11" t="n">
        <f si="5" t="shared"/>
        <v>1445.0</v>
      </c>
      <c r="O31" s="5" t="n">
        <v>19619.0</v>
      </c>
      <c r="P31" s="5" t="n">
        <v>14978.0</v>
      </c>
      <c r="Q31" s="11" t="n">
        <f si="2" t="shared"/>
        <v>1373.0</v>
      </c>
      <c r="R31" s="6" t="n">
        <f si="0" t="shared"/>
        <v>10.908958485069192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48.0</v>
      </c>
      <c r="E32" s="5" t="n">
        <v>93.0</v>
      </c>
      <c r="F32" s="5" t="n">
        <v>138.0</v>
      </c>
      <c r="G32" s="5" t="n">
        <v>114.0</v>
      </c>
      <c r="H32" s="5" t="n">
        <v>216.0</v>
      </c>
      <c r="I32" s="5" t="n">
        <v>233.0</v>
      </c>
      <c r="J32" s="5" t="n">
        <v>107.0</v>
      </c>
      <c r="K32" s="5" t="n">
        <v>63.0</v>
      </c>
      <c r="L32" s="5" t="n">
        <v>45.0</v>
      </c>
      <c r="M32" s="5" t="n">
        <v>68.0</v>
      </c>
      <c r="N32" s="11" t="n">
        <f si="5" t="shared"/>
        <v>1125.0</v>
      </c>
      <c r="O32" s="5" t="n">
        <v>20147.0</v>
      </c>
      <c r="P32" s="5" t="n">
        <v>13275.0</v>
      </c>
      <c r="Q32" s="11" t="n">
        <f si="2" t="shared"/>
        <v>1057.0</v>
      </c>
      <c r="R32" s="6" t="n">
        <f si="0" t="shared"/>
        <v>12.559129612109745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425.0</v>
      </c>
      <c r="E33" s="5" t="n">
        <v>437.0</v>
      </c>
      <c r="F33" s="5" t="n">
        <v>616.0</v>
      </c>
      <c r="G33" s="5" t="n">
        <v>649.0</v>
      </c>
      <c r="H33" s="5" t="n">
        <v>1286.0</v>
      </c>
      <c r="I33" s="5" t="n">
        <v>1140.0</v>
      </c>
      <c r="J33" s="5" t="n">
        <v>635.0</v>
      </c>
      <c r="K33" s="5" t="n">
        <v>381.0</v>
      </c>
      <c r="L33" s="5" t="n">
        <v>171.0</v>
      </c>
      <c r="M33" s="5" t="n">
        <v>787.0</v>
      </c>
      <c r="N33" s="11" t="n">
        <f si="5" t="shared"/>
        <v>6527.0</v>
      </c>
      <c r="O33" s="5" t="n">
        <v>130448.0</v>
      </c>
      <c r="P33" s="5" t="n">
        <v>69219.0</v>
      </c>
      <c r="Q33" s="11" t="n">
        <f si="2" t="shared"/>
        <v>5740.0</v>
      </c>
      <c r="R33" s="6" t="n">
        <f si="0" t="shared"/>
        <v>12.059059233449478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52.0</v>
      </c>
      <c r="E34" s="5" t="n">
        <v>72.0</v>
      </c>
      <c r="F34" s="5" t="n">
        <v>71.0</v>
      </c>
      <c r="G34" s="5" t="n">
        <v>58.0</v>
      </c>
      <c r="H34" s="5" t="n">
        <v>140.0</v>
      </c>
      <c r="I34" s="5" t="n">
        <v>170.0</v>
      </c>
      <c r="J34" s="5" t="n">
        <v>109.0</v>
      </c>
      <c r="K34" s="5" t="n">
        <v>38.0</v>
      </c>
      <c r="L34" s="5" t="n">
        <v>16.0</v>
      </c>
      <c r="M34" s="5" t="n">
        <v>106.0</v>
      </c>
      <c r="N34" s="11" t="n">
        <f si="5" t="shared"/>
        <v>832.0</v>
      </c>
      <c r="O34" s="5" t="n">
        <v>12062.0</v>
      </c>
      <c r="P34" s="5" t="n">
        <v>8401.0</v>
      </c>
      <c r="Q34" s="11" t="n">
        <f si="2" t="shared"/>
        <v>726.0</v>
      </c>
      <c r="R34" s="6" t="n">
        <f si="0" t="shared"/>
        <v>11.571625344352617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16.0</v>
      </c>
      <c r="E35" s="5" t="n">
        <v>11.0</v>
      </c>
      <c r="F35" s="5" t="n">
        <v>20.0</v>
      </c>
      <c r="G35" s="5" t="n">
        <v>18.0</v>
      </c>
      <c r="H35" s="5" t="n">
        <v>29.0</v>
      </c>
      <c r="I35" s="5" t="n">
        <v>15.0</v>
      </c>
      <c r="J35" s="5" t="n">
        <v>13.0</v>
      </c>
      <c r="K35" s="5" t="n">
        <v>5.0</v>
      </c>
      <c r="L35" s="5" t="n">
        <v>1.0</v>
      </c>
      <c r="M35" s="5" t="n">
        <v>16.0</v>
      </c>
      <c r="N35" s="11" t="n">
        <f si="5" t="shared"/>
        <v>144.0</v>
      </c>
      <c r="O35" s="5" t="n">
        <v>1654.0</v>
      </c>
      <c r="P35" s="5" t="n">
        <v>1136.0</v>
      </c>
      <c r="Q35" s="11" t="n">
        <f si="2" t="shared"/>
        <v>128.0</v>
      </c>
      <c r="R35" s="6" t="n">
        <f si="0" t="shared"/>
        <v>8.875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28.0</v>
      </c>
      <c r="E36" s="5" t="n">
        <v>40.0</v>
      </c>
      <c r="F36" s="5" t="n">
        <v>59.0</v>
      </c>
      <c r="G36" s="5" t="n">
        <v>72.0</v>
      </c>
      <c r="H36" s="5" t="n">
        <v>139.0</v>
      </c>
      <c r="I36" s="5" t="n">
        <v>119.0</v>
      </c>
      <c r="J36" s="5" t="n">
        <v>44.0</v>
      </c>
      <c r="K36" s="5" t="n">
        <v>37.0</v>
      </c>
      <c r="L36" s="5" t="n">
        <v>21.0</v>
      </c>
      <c r="M36" s="5" t="n">
        <v>37.0</v>
      </c>
      <c r="N36" s="11" t="n">
        <f si="5" t="shared"/>
        <v>596.0</v>
      </c>
      <c r="O36" s="5" t="n">
        <v>11364.0</v>
      </c>
      <c r="P36" s="5" t="n">
        <v>6920.0</v>
      </c>
      <c r="Q36" s="11" t="n">
        <f si="2" t="shared"/>
        <v>559.0</v>
      </c>
      <c r="R36" s="6" t="n">
        <f si="0" t="shared"/>
        <v>12.379248658318426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51.0</v>
      </c>
      <c r="E37" s="5" t="n">
        <v>28.0</v>
      </c>
      <c r="F37" s="5" t="n">
        <v>54.0</v>
      </c>
      <c r="G37" s="5" t="n">
        <v>101.0</v>
      </c>
      <c r="H37" s="5" t="n">
        <v>356.0</v>
      </c>
      <c r="I37" s="5" t="n">
        <v>272.0</v>
      </c>
      <c r="J37" s="5" t="n">
        <v>47.0</v>
      </c>
      <c r="K37" s="5" t="n">
        <v>40.0</v>
      </c>
      <c r="L37" s="5" t="n">
        <v>35.0</v>
      </c>
      <c r="M37" s="5" t="n">
        <v>297.0</v>
      </c>
      <c r="N37" s="11" t="n">
        <f si="5" t="shared"/>
        <v>1281.0</v>
      </c>
      <c r="O37" s="5" t="n">
        <v>31516.0</v>
      </c>
      <c r="P37" s="5" t="n">
        <v>11237.0</v>
      </c>
      <c r="Q37" s="11" t="n">
        <f si="2" t="shared"/>
        <v>984.0</v>
      </c>
      <c r="R37" s="6" t="n">
        <f si="0" t="shared"/>
        <v>11.419715447154472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512.0</v>
      </c>
      <c r="E38" s="5" t="n">
        <f ref="E38:M38" si="8" t="shared">E39-E26-E27-E28-E29-E30-E31-E32-E33-E34-E35-E36-E37</f>
        <v>363.0</v>
      </c>
      <c r="F38" s="5" t="n">
        <f si="8" t="shared"/>
        <v>507.0</v>
      </c>
      <c r="G38" s="5" t="n">
        <f si="8" t="shared"/>
        <v>441.0</v>
      </c>
      <c r="H38" s="5" t="n">
        <f si="8" t="shared"/>
        <v>1163.0</v>
      </c>
      <c r="I38" s="5" t="n">
        <f si="8" t="shared"/>
        <v>1321.0</v>
      </c>
      <c r="J38" s="5" t="n">
        <f si="8" t="shared"/>
        <v>554.0</v>
      </c>
      <c r="K38" s="5" t="n">
        <f si="8" t="shared"/>
        <v>330.0</v>
      </c>
      <c r="L38" s="5" t="n">
        <f si="8" t="shared"/>
        <v>185.0</v>
      </c>
      <c r="M38" s="5" t="n">
        <f si="8" t="shared"/>
        <v>839.0</v>
      </c>
      <c r="N38" s="11" t="n">
        <f si="5" t="shared"/>
        <v>6215.0</v>
      </c>
      <c r="O38" s="5" t="n">
        <f>O39-O26-O27-O28-O29-O30-O31-O32-O33-O34-O35-O36-O37</f>
        <v>120317.0</v>
      </c>
      <c r="P38" s="5" t="n">
        <f>P39-P26-P27-P28-P29-P30-P31-P32-P33-P34-P35-P36-P37</f>
        <v>66886.0</v>
      </c>
      <c r="Q38" s="11" t="n">
        <f si="2" t="shared"/>
        <v>5376.0</v>
      </c>
      <c r="R38" s="6" t="n">
        <f si="0" t="shared"/>
        <v>12.441592261904763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2070.0</v>
      </c>
      <c r="E39" s="5" t="n">
        <v>2203.0</v>
      </c>
      <c r="F39" s="5" t="n">
        <v>3029.0</v>
      </c>
      <c r="G39" s="5" t="n">
        <v>2790.0</v>
      </c>
      <c r="H39" s="5" t="n">
        <v>6632.0</v>
      </c>
      <c r="I39" s="5" t="n">
        <v>7636.0</v>
      </c>
      <c r="J39" s="5" t="n">
        <v>3762.0</v>
      </c>
      <c r="K39" s="5" t="n">
        <v>1846.0</v>
      </c>
      <c r="L39" s="5" t="n">
        <v>909.0</v>
      </c>
      <c r="M39" s="5" t="n">
        <v>3997.0</v>
      </c>
      <c r="N39" s="11" t="n">
        <f si="5" t="shared"/>
        <v>34874.0</v>
      </c>
      <c r="O39" s="5" t="n">
        <v>643651.0</v>
      </c>
      <c r="P39" s="5" t="n">
        <v>379658.0</v>
      </c>
      <c r="Q39" s="11" t="n">
        <f si="2" t="shared"/>
        <v>30877.0</v>
      </c>
      <c r="R39" s="6" t="n">
        <f si="0" t="shared"/>
        <v>12.295818894322634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539.0</v>
      </c>
      <c r="E40" s="5" t="n">
        <v>523.0</v>
      </c>
      <c r="F40" s="5" t="n">
        <v>806.0</v>
      </c>
      <c r="G40" s="5" t="n">
        <v>895.0</v>
      </c>
      <c r="H40" s="5" t="n">
        <v>2269.0</v>
      </c>
      <c r="I40" s="5" t="n">
        <v>2401.0</v>
      </c>
      <c r="J40" s="5" t="n">
        <v>651.0</v>
      </c>
      <c r="K40" s="5" t="n">
        <v>205.0</v>
      </c>
      <c r="L40" s="5" t="n">
        <v>77.0</v>
      </c>
      <c r="M40" s="5" t="n">
        <v>1182.0</v>
      </c>
      <c r="N40" s="11" t="n">
        <f si="5" t="shared"/>
        <v>9548.0</v>
      </c>
      <c r="O40" s="5" t="n">
        <v>98339.0</v>
      </c>
      <c r="P40" s="5" t="n">
        <v>74699.0</v>
      </c>
      <c r="Q40" s="11" t="n">
        <f si="2" t="shared"/>
        <v>8366.0</v>
      </c>
      <c r="R40" s="6" t="n">
        <f si="0" t="shared"/>
        <v>8.928878795123117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79.0</v>
      </c>
      <c r="E41" s="5" t="n">
        <v>87.0</v>
      </c>
      <c r="F41" s="5" t="n">
        <v>129.0</v>
      </c>
      <c r="G41" s="5" t="n">
        <v>118.0</v>
      </c>
      <c r="H41" s="5" t="n">
        <v>296.0</v>
      </c>
      <c r="I41" s="5" t="n">
        <v>332.0</v>
      </c>
      <c r="J41" s="5" t="n">
        <v>154.0</v>
      </c>
      <c r="K41" s="5" t="n">
        <v>44.0</v>
      </c>
      <c r="L41" s="5" t="n">
        <v>19.0</v>
      </c>
      <c r="M41" s="5" t="n">
        <v>207.0</v>
      </c>
      <c r="N41" s="11" t="n">
        <f si="5" t="shared"/>
        <v>1465.0</v>
      </c>
      <c r="O41" s="5" t="n">
        <v>17657.0</v>
      </c>
      <c r="P41" s="5" t="n">
        <v>13001.0</v>
      </c>
      <c r="Q41" s="11" t="n">
        <f si="2" t="shared"/>
        <v>1258.0</v>
      </c>
      <c r="R41" s="6" t="n">
        <f si="0" t="shared"/>
        <v>10.334658187599365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24.0</v>
      </c>
      <c r="E42" s="5" t="n">
        <f ref="E42:M42" si="9" t="shared">E43-E40-E41</f>
        <v>7.0</v>
      </c>
      <c r="F42" s="5" t="n">
        <f si="9" t="shared"/>
        <v>5.0</v>
      </c>
      <c r="G42" s="5" t="n">
        <f si="9" t="shared"/>
        <v>12.0</v>
      </c>
      <c r="H42" s="5" t="n">
        <f si="9" t="shared"/>
        <v>50.0</v>
      </c>
      <c r="I42" s="5" t="n">
        <f si="9" t="shared"/>
        <v>47.0</v>
      </c>
      <c r="J42" s="5" t="n">
        <f si="9" t="shared"/>
        <v>35.0</v>
      </c>
      <c r="K42" s="5" t="n">
        <f si="9" t="shared"/>
        <v>27.0</v>
      </c>
      <c r="L42" s="5" t="n">
        <f si="9" t="shared"/>
        <v>10.0</v>
      </c>
      <c r="M42" s="5" t="n">
        <f si="9" t="shared"/>
        <v>20.0</v>
      </c>
      <c r="N42" s="11" t="n">
        <f si="5" t="shared"/>
        <v>237.0</v>
      </c>
      <c r="O42" s="5" t="n">
        <f>O43-O40-O41</f>
        <v>5762.0</v>
      </c>
      <c r="P42" s="5" t="n">
        <f>P43-P40-P41</f>
        <v>3607.0</v>
      </c>
      <c r="Q42" s="11" t="n">
        <f si="2" t="shared"/>
        <v>217.0</v>
      </c>
      <c r="R42" s="6" t="n">
        <f si="0" t="shared"/>
        <v>16.622119815668203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642.0</v>
      </c>
      <c r="E43" s="5" t="n">
        <v>617.0</v>
      </c>
      <c r="F43" s="5" t="n">
        <v>940.0</v>
      </c>
      <c r="G43" s="5" t="n">
        <v>1025.0</v>
      </c>
      <c r="H43" s="5" t="n">
        <v>2615.0</v>
      </c>
      <c r="I43" s="5" t="n">
        <v>2780.0</v>
      </c>
      <c r="J43" s="5" t="n">
        <v>840.0</v>
      </c>
      <c r="K43" s="5" t="n">
        <v>276.0</v>
      </c>
      <c r="L43" s="5" t="n">
        <v>106.0</v>
      </c>
      <c r="M43" s="5" t="n">
        <v>1409.0</v>
      </c>
      <c r="N43" s="11" t="n">
        <f si="5" t="shared"/>
        <v>11250.0</v>
      </c>
      <c r="O43" s="5" t="n">
        <v>121758.0</v>
      </c>
      <c r="P43" s="5" t="n">
        <v>91307.0</v>
      </c>
      <c r="Q43" s="11" t="n">
        <f si="2" t="shared"/>
        <v>9841.0</v>
      </c>
      <c r="R43" s="6" t="n">
        <f si="0" t="shared"/>
        <v>9.278223757748197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12.0</v>
      </c>
      <c r="E44" s="8" t="n">
        <v>7.0</v>
      </c>
      <c r="F44" s="8" t="n">
        <v>20.0</v>
      </c>
      <c r="G44" s="8" t="n">
        <v>15.0</v>
      </c>
      <c r="H44" s="8" t="n">
        <v>55.0</v>
      </c>
      <c r="I44" s="8" t="n">
        <v>139.0</v>
      </c>
      <c r="J44" s="8" t="n">
        <v>32.0</v>
      </c>
      <c r="K44" s="8" t="n">
        <v>33.0</v>
      </c>
      <c r="L44" s="8" t="n">
        <v>14.0</v>
      </c>
      <c r="M44" s="8" t="n">
        <v>74.0</v>
      </c>
      <c r="N44" s="11" t="n">
        <f si="5" t="shared"/>
        <v>401.0</v>
      </c>
      <c r="O44" s="8" t="n">
        <v>22172.0</v>
      </c>
      <c r="P44" s="8" t="n">
        <v>5251.0</v>
      </c>
      <c r="Q44" s="11" t="n">
        <f si="2" t="shared"/>
        <v>327.0</v>
      </c>
      <c r="R44" s="6" t="n">
        <f si="0" t="shared"/>
        <v>16.058103975535168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4.0</v>
      </c>
      <c r="E45" s="8" t="n">
        <f ref="E45:M45" si="10" t="shared">E46-E44</f>
        <v>16.0</v>
      </c>
      <c r="F45" s="8" t="n">
        <f si="10" t="shared"/>
        <v>18.0</v>
      </c>
      <c r="G45" s="8" t="n">
        <f si="10" t="shared"/>
        <v>23.0</v>
      </c>
      <c r="H45" s="8" t="n">
        <f si="10" t="shared"/>
        <v>134.0</v>
      </c>
      <c r="I45" s="8" t="n">
        <f si="10" t="shared"/>
        <v>114.0</v>
      </c>
      <c r="J45" s="8" t="n">
        <f si="10" t="shared"/>
        <v>75.0</v>
      </c>
      <c r="K45" s="8" t="n">
        <f si="10" t="shared"/>
        <v>25.0</v>
      </c>
      <c r="L45" s="8" t="n">
        <f si="10" t="shared"/>
        <v>48.0</v>
      </c>
      <c r="M45" s="8" t="n">
        <f si="10" t="shared"/>
        <v>103.0</v>
      </c>
      <c r="N45" s="11" t="n">
        <f si="5" t="shared"/>
        <v>560.0</v>
      </c>
      <c r="O45" s="8" t="n">
        <f>O46-O44</f>
        <v>45568.0</v>
      </c>
      <c r="P45" s="8" t="n">
        <f>P46-P44</f>
        <v>9003.0</v>
      </c>
      <c r="Q45" s="11" t="n">
        <f si="2" t="shared"/>
        <v>457.0</v>
      </c>
      <c r="R45" s="6" t="n">
        <f si="0" t="shared"/>
        <v>19.700218818380744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16.0</v>
      </c>
      <c r="E46" s="8" t="n">
        <v>23.0</v>
      </c>
      <c r="F46" s="8" t="n">
        <v>38.0</v>
      </c>
      <c r="G46" s="8" t="n">
        <v>38.0</v>
      </c>
      <c r="H46" s="8" t="n">
        <v>189.0</v>
      </c>
      <c r="I46" s="8" t="n">
        <v>253.0</v>
      </c>
      <c r="J46" s="8" t="n">
        <v>107.0</v>
      </c>
      <c r="K46" s="8" t="n">
        <v>58.0</v>
      </c>
      <c r="L46" s="8" t="n">
        <v>62.0</v>
      </c>
      <c r="M46" s="8" t="n">
        <v>177.0</v>
      </c>
      <c r="N46" s="11" t="n">
        <f si="5" t="shared"/>
        <v>961.0</v>
      </c>
      <c r="O46" s="8" t="n">
        <v>67740.0</v>
      </c>
      <c r="P46" s="8" t="n">
        <v>14254.0</v>
      </c>
      <c r="Q46" s="11" t="n">
        <f si="2" t="shared"/>
        <v>784.0</v>
      </c>
      <c r="R46" s="6" t="n">
        <f si="0" t="shared"/>
        <v>18.181122448979593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2.0</v>
      </c>
      <c r="E47" s="5" t="n">
        <v>3.0</v>
      </c>
      <c r="F47" s="5" t="n">
        <v>5.0</v>
      </c>
      <c r="G47" s="5" t="n">
        <v>3.0</v>
      </c>
      <c r="H47" s="5" t="n">
        <v>3.0</v>
      </c>
      <c r="I47" s="5" t="n">
        <v>0.0</v>
      </c>
      <c r="J47" s="5" t="n">
        <v>1.0</v>
      </c>
      <c r="K47" s="5" t="n">
        <v>5.0</v>
      </c>
      <c r="L47" s="5" t="n">
        <v>2.0</v>
      </c>
      <c r="M47" s="5" t="n">
        <v>8.0</v>
      </c>
      <c r="N47" s="11" t="n">
        <f si="5" t="shared"/>
        <v>32.0</v>
      </c>
      <c r="O47" s="5" t="n">
        <v>1906.0</v>
      </c>
      <c r="P47" s="5" t="n">
        <v>466.0</v>
      </c>
      <c r="Q47" s="11" t="n">
        <f si="2" t="shared"/>
        <v>24.0</v>
      </c>
      <c r="R47" s="6" t="n">
        <f si="0" t="shared"/>
        <v>19.416666666666668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43293.0</v>
      </c>
      <c r="E48" s="5" t="n">
        <f ref="E48:M48" si="11" t="shared">E47+E46+E43+E39+E25+E18</f>
        <v>95233.0</v>
      </c>
      <c r="F48" s="5" t="n">
        <f si="11" t="shared"/>
        <v>156456.0</v>
      </c>
      <c r="G48" s="5" t="n">
        <f si="11" t="shared"/>
        <v>106273.0</v>
      </c>
      <c r="H48" s="5" t="n">
        <f si="11" t="shared"/>
        <v>118009.0</v>
      </c>
      <c r="I48" s="5" t="n">
        <f si="11" t="shared"/>
        <v>68460.0</v>
      </c>
      <c r="J48" s="5" t="n">
        <f si="11" t="shared"/>
        <v>19962.0</v>
      </c>
      <c r="K48" s="5" t="n">
        <f si="11" t="shared"/>
        <v>11925.0</v>
      </c>
      <c r="L48" s="5" t="n">
        <f si="11" t="shared"/>
        <v>10382.0</v>
      </c>
      <c r="M48" s="5" t="n">
        <f si="11" t="shared"/>
        <v>84078.0</v>
      </c>
      <c r="N48" s="11" t="n">
        <f si="5" t="shared"/>
        <v>714071.0</v>
      </c>
      <c r="O48" s="5" t="n">
        <f>O47+O46+O43+O39+O25+O18</f>
        <v>3.393048E7</v>
      </c>
      <c r="P48" s="5" t="n">
        <f>P47+P46+P43+P39+P25+P18</f>
        <v>4335540.0</v>
      </c>
      <c r="Q48" s="11" t="n">
        <f si="2" t="shared"/>
        <v>629993.0</v>
      </c>
      <c r="R48" s="6" t="n">
        <f si="0" t="shared"/>
        <v>6.881885989209404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6.06284249045263</v>
      </c>
      <c r="E49" s="6" t="n">
        <f ref="E49" si="13" t="shared">E48/$N$48*100</f>
        <v>13.336628990674596</v>
      </c>
      <c r="F49" s="6" t="n">
        <f ref="F49" si="14" t="shared">F48/$N$48*100</f>
        <v>21.910426274138008</v>
      </c>
      <c r="G49" s="6" t="n">
        <f ref="G49" si="15" t="shared">G48/$N$48*100</f>
        <v>14.882693737737565</v>
      </c>
      <c r="H49" s="6" t="n">
        <f ref="H49" si="16" t="shared">H48/$N$48*100</f>
        <v>16.526227784071892</v>
      </c>
      <c r="I49" s="6" t="n">
        <f ref="I49" si="17" t="shared">I48/$N$48*100</f>
        <v>9.587281936950246</v>
      </c>
      <c r="J49" s="6" t="n">
        <f ref="J49" si="18" t="shared">J48/$N$48*100</f>
        <v>2.795520333412224</v>
      </c>
      <c r="K49" s="6" t="n">
        <f ref="K49" si="19" t="shared">K48/$N$48*100</f>
        <v>1.6700020026019822</v>
      </c>
      <c r="L49" s="6" t="n">
        <f ref="L49" si="20" t="shared">L48/$N$48*100</f>
        <v>1.4539170474644678</v>
      </c>
      <c r="M49" s="6" t="n">
        <f ref="M49" si="21" t="shared">M48/$N$48*100</f>
        <v>11.77445940249639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