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<sst xmlns="http://schemas.openxmlformats.org/spreadsheetml/2006/main" count="109" uniqueCount="64">
  <si>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</si>
  <si>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</si>
  <si>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</si>
  <si>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</si>
  <si>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</si>
  <si>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</si>
  <si>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</si>
  <si>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</si>
  <si>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</si>
  <si>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</si>
  <si>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</si>
  <si>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</si>
  <si>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</si>
  <si>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</si>
  <si>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</si>
  <si>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</si>
  <si>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</si>
  <si>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</si>
  <si>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</si>
  <si>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</si>
  <si>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</si>
  <si>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</si>
  <si>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</si>
  <si>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</si>
  <si>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</si>
  <si>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</si>
  <si>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</si>
  <si>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</si>
  <si>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</si>
  <si>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</si>
  <si>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</si>
  <si>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</si>
  <si>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</si>
  <si>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</si>
  <si>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</si>
  <si>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</si>
  <si>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</si>
  <si>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</si>
  <si>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</si>
  <si>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</si>
  <si>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</si>
  <si>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</si>
  <si>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</si>
  <si>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</si>
  <si>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</si>
  <si>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</si>
  <si>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</si>
  <si>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</si>
  <si>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</si>
  <si>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</si>
  <si>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</si>
  <si>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</si>
  <si>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</si>
  <si>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</si>
  <si>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</si>
  <si>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</si>
  <si>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</si>
  <si>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</si>
  <si>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</si>
  <si>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</si>
  <si>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</si>
  <si>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</si>
  <si>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114年1至5月來臺旅客人次－按年齡分
Table 1-5   Visitor Arrivals by Age,
January-May,2025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</si>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</sst>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19736.0</v>
      </c>
      <c r="E3" s="2" t="n">
        <v>28636.0</v>
      </c>
      <c r="F3" s="2" t="n">
        <v>99570.0</v>
      </c>
      <c r="G3" s="2" t="n">
        <v>133410.0</v>
      </c>
      <c r="H3" s="2" t="n">
        <v>88387.0</v>
      </c>
      <c r="I3" s="2" t="n">
        <v>66315.0</v>
      </c>
      <c r="J3" s="2" t="n">
        <v>75404.0</v>
      </c>
      <c r="K3" s="2" t="n">
        <f>SUM(D3:J3)</f>
        <v>511458.0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9067.0</v>
      </c>
      <c r="E4" s="2" t="n">
        <v>9347.0</v>
      </c>
      <c r="F4" s="2" t="n">
        <v>56153.0</v>
      </c>
      <c r="G4" s="2" t="n">
        <v>76167.0</v>
      </c>
      <c r="H4" s="2" t="n">
        <v>56500.0</v>
      </c>
      <c r="I4" s="2" t="n">
        <v>31294.0</v>
      </c>
      <c r="J4" s="2" t="n">
        <v>25739.0</v>
      </c>
      <c r="K4" s="2" t="n">
        <f ref="K4:K48" si="0" t="shared">SUM(D4:J4)</f>
        <v>264267.0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13451.0</v>
      </c>
      <c r="E5" s="2" t="n">
        <v>32512.0</v>
      </c>
      <c r="F5" s="2" t="n">
        <v>114176.0</v>
      </c>
      <c r="G5" s="2" t="n">
        <v>78238.0</v>
      </c>
      <c r="H5" s="2" t="n">
        <v>92815.0</v>
      </c>
      <c r="I5" s="2" t="n">
        <v>119002.0</v>
      </c>
      <c r="J5" s="2" t="n">
        <v>137364.0</v>
      </c>
      <c r="K5" s="2" t="n">
        <f si="0" t="shared"/>
        <v>587558.0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10984.0</v>
      </c>
      <c r="E6" s="2" t="n">
        <v>31452.0</v>
      </c>
      <c r="F6" s="2" t="n">
        <v>92670.0</v>
      </c>
      <c r="G6" s="2" t="n">
        <v>96478.0</v>
      </c>
      <c r="H6" s="2" t="n">
        <v>82195.0</v>
      </c>
      <c r="I6" s="2" t="n">
        <v>88251.0</v>
      </c>
      <c r="J6" s="2" t="n">
        <v>81543.0</v>
      </c>
      <c r="K6" s="2" t="n">
        <f si="0" t="shared"/>
        <v>483573.0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539.0</v>
      </c>
      <c r="E7" s="2" t="n">
        <v>473.0</v>
      </c>
      <c r="F7" s="2" t="n">
        <v>3502.0</v>
      </c>
      <c r="G7" s="2" t="n">
        <v>6283.0</v>
      </c>
      <c r="H7" s="2" t="n">
        <v>4540.0</v>
      </c>
      <c r="I7" s="2" t="n">
        <v>2482.0</v>
      </c>
      <c r="J7" s="2" t="n">
        <v>1383.0</v>
      </c>
      <c r="K7" s="2" t="n">
        <f si="0" t="shared"/>
        <v>19202.0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223.0</v>
      </c>
      <c r="E8" s="2" t="n">
        <v>302.0</v>
      </c>
      <c r="F8" s="2" t="n">
        <v>2035.0</v>
      </c>
      <c r="G8" s="2" t="n">
        <v>2881.0</v>
      </c>
      <c r="H8" s="2" t="n">
        <v>2407.0</v>
      </c>
      <c r="I8" s="2" t="n">
        <v>1631.0</v>
      </c>
      <c r="J8" s="2" t="n">
        <v>1831.0</v>
      </c>
      <c r="K8" s="2" t="n">
        <f si="0" t="shared"/>
        <v>11310.0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6497.0</v>
      </c>
      <c r="E9" s="2" t="n">
        <v>9999.0</v>
      </c>
      <c r="F9" s="2" t="n">
        <v>42600.0</v>
      </c>
      <c r="G9" s="2" t="n">
        <v>40001.0</v>
      </c>
      <c r="H9" s="2" t="n">
        <v>27204.0</v>
      </c>
      <c r="I9" s="2" t="n">
        <v>23689.0</v>
      </c>
      <c r="J9" s="2" t="n">
        <v>21491.0</v>
      </c>
      <c r="K9" s="2" t="n">
        <f si="0" t="shared"/>
        <v>171481.0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8778.0</v>
      </c>
      <c r="E10" s="2" t="n">
        <v>5738.0</v>
      </c>
      <c r="F10" s="2" t="n">
        <v>25771.0</v>
      </c>
      <c r="G10" s="2" t="n">
        <v>41441.0</v>
      </c>
      <c r="H10" s="2" t="n">
        <v>31022.0</v>
      </c>
      <c r="I10" s="2" t="n">
        <v>27938.0</v>
      </c>
      <c r="J10" s="2" t="n">
        <v>28926.0</v>
      </c>
      <c r="K10" s="2" t="n">
        <f si="0" t="shared"/>
        <v>169614.0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1867.0</v>
      </c>
      <c r="E11" s="2" t="n">
        <v>4748.0</v>
      </c>
      <c r="F11" s="2" t="n">
        <v>30019.0</v>
      </c>
      <c r="G11" s="2" t="n">
        <v>24042.0</v>
      </c>
      <c r="H11" s="2" t="n">
        <v>16729.0</v>
      </c>
      <c r="I11" s="2" t="n">
        <v>7951.0</v>
      </c>
      <c r="J11" s="2" t="n">
        <v>6568.0</v>
      </c>
      <c r="K11" s="2" t="n">
        <f si="0" t="shared"/>
        <v>91924.0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8517.0</v>
      </c>
      <c r="E12" s="2" t="n">
        <v>11969.0</v>
      </c>
      <c r="F12" s="2" t="n">
        <v>64670.0</v>
      </c>
      <c r="G12" s="2" t="n">
        <v>89245.0</v>
      </c>
      <c r="H12" s="2" t="n">
        <v>38805.0</v>
      </c>
      <c r="I12" s="2" t="n">
        <v>24282.0</v>
      </c>
      <c r="J12" s="2" t="n">
        <v>22724.0</v>
      </c>
      <c r="K12" s="2" t="n">
        <f si="0" t="shared"/>
        <v>260212.0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2916.0</v>
      </c>
      <c r="E13" s="2" t="n">
        <v>5424.0</v>
      </c>
      <c r="F13" s="2" t="n">
        <v>45721.0</v>
      </c>
      <c r="G13" s="2" t="n">
        <v>59005.0</v>
      </c>
      <c r="H13" s="2" t="n">
        <v>32923.0</v>
      </c>
      <c r="I13" s="2" t="n">
        <v>18158.0</v>
      </c>
      <c r="J13" s="2" t="n">
        <v>14068.0</v>
      </c>
      <c r="K13" s="2" t="n">
        <f si="0" t="shared"/>
        <v>178215.0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2508.0</v>
      </c>
      <c r="E14" s="2" t="n">
        <v>8781.0</v>
      </c>
      <c r="F14" s="2" t="n">
        <v>59960.0</v>
      </c>
      <c r="G14" s="2" t="n">
        <v>59233.0</v>
      </c>
      <c r="H14" s="2" t="n">
        <v>28785.0</v>
      </c>
      <c r="I14" s="2" t="n">
        <v>12095.0</v>
      </c>
      <c r="J14" s="2" t="n">
        <v>10517.0</v>
      </c>
      <c r="K14" s="2" t="n">
        <f si="0" t="shared"/>
        <v>181879.0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444.0</v>
      </c>
      <c r="E15" s="2" t="n">
        <f ref="E15:J15" si="1" t="shared">E16-E9-E10-E11-E12-E13-E14</f>
        <v>601.0</v>
      </c>
      <c r="F15" s="2" t="n">
        <f si="1" t="shared"/>
        <v>2369.0</v>
      </c>
      <c r="G15" s="2" t="n">
        <f si="1" t="shared"/>
        <v>2705.0</v>
      </c>
      <c r="H15" s="2" t="n">
        <f si="1" t="shared"/>
        <v>2180.0</v>
      </c>
      <c r="I15" s="2" t="n">
        <f si="1" t="shared"/>
        <v>1345.0</v>
      </c>
      <c r="J15" s="2" t="n">
        <f si="1" t="shared"/>
        <v>1673.0</v>
      </c>
      <c r="K15" s="2" t="n">
        <f si="0" t="shared"/>
        <v>11317.0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31527.0</v>
      </c>
      <c r="E16" s="2" t="n">
        <v>47260.0</v>
      </c>
      <c r="F16" s="2" t="n">
        <v>271110.0</v>
      </c>
      <c r="G16" s="2" t="n">
        <v>315672.0</v>
      </c>
      <c r="H16" s="2" t="n">
        <v>177648.0</v>
      </c>
      <c r="I16" s="2" t="n">
        <v>115458.0</v>
      </c>
      <c r="J16" s="2" t="n">
        <v>105967.0</v>
      </c>
      <c r="K16" s="2" t="n">
        <f si="0" t="shared"/>
        <v>1064642.0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1709.0</v>
      </c>
      <c r="E17" s="2" t="n">
        <f ref="E17:J17" si="2" t="shared">E18-E16-E3-E4-E5-E6-E7-E8</f>
        <v>2218.0</v>
      </c>
      <c r="F17" s="2" t="n">
        <f si="2" t="shared"/>
        <v>7534.0</v>
      </c>
      <c r="G17" s="2" t="n">
        <f si="2" t="shared"/>
        <v>12935.0</v>
      </c>
      <c r="H17" s="2" t="n">
        <f si="2" t="shared"/>
        <v>10475.0</v>
      </c>
      <c r="I17" s="2" t="n">
        <f si="2" t="shared"/>
        <v>7158.0</v>
      </c>
      <c r="J17" s="2" t="n">
        <f si="2" t="shared"/>
        <v>6533.0</v>
      </c>
      <c r="K17" s="2" t="n">
        <f si="0" t="shared"/>
        <v>48562.0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87236.0</v>
      </c>
      <c r="E18" s="2" t="n">
        <v>152200.0</v>
      </c>
      <c r="F18" s="2" t="n">
        <v>646750.0</v>
      </c>
      <c r="G18" s="2" t="n">
        <v>722064.0</v>
      </c>
      <c r="H18" s="2" t="n">
        <v>514967.0</v>
      </c>
      <c r="I18" s="2" t="n">
        <v>431591.0</v>
      </c>
      <c r="J18" s="2" t="n">
        <v>435764.0</v>
      </c>
      <c r="K18" s="2" t="n">
        <f si="0" t="shared"/>
        <v>2990572.0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2961.0</v>
      </c>
      <c r="E19" s="2" t="n">
        <v>2708.0</v>
      </c>
      <c r="F19" s="2" t="n">
        <v>6329.0</v>
      </c>
      <c r="G19" s="2" t="n">
        <v>10170.0</v>
      </c>
      <c r="H19" s="2" t="n">
        <v>8430.0</v>
      </c>
      <c r="I19" s="2" t="n">
        <v>8134.0</v>
      </c>
      <c r="J19" s="2" t="n">
        <v>15279.0</v>
      </c>
      <c r="K19" s="2" t="n">
        <f si="0" t="shared"/>
        <v>54011.0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13859.0</v>
      </c>
      <c r="E20" s="2" t="n">
        <v>15004.0</v>
      </c>
      <c r="F20" s="2" t="n">
        <v>37714.0</v>
      </c>
      <c r="G20" s="2" t="n">
        <v>54628.0</v>
      </c>
      <c r="H20" s="2" t="n">
        <v>45525.0</v>
      </c>
      <c r="I20" s="2" t="n">
        <v>47621.0</v>
      </c>
      <c r="J20" s="2" t="n">
        <v>77176.0</v>
      </c>
      <c r="K20" s="2" t="n">
        <f si="0" t="shared"/>
        <v>291527.0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62.0</v>
      </c>
      <c r="E21" s="2" t="n">
        <v>83.0</v>
      </c>
      <c r="F21" s="2" t="n">
        <v>340.0</v>
      </c>
      <c r="G21" s="2" t="n">
        <v>551.0</v>
      </c>
      <c r="H21" s="2" t="n">
        <v>388.0</v>
      </c>
      <c r="I21" s="2" t="n">
        <v>364.0</v>
      </c>
      <c r="J21" s="2" t="n">
        <v>481.0</v>
      </c>
      <c r="K21" s="2" t="n">
        <f si="0" t="shared"/>
        <v>2269.0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50.0</v>
      </c>
      <c r="E22" s="2" t="n">
        <v>89.0</v>
      </c>
      <c r="F22" s="2" t="n">
        <v>321.0</v>
      </c>
      <c r="G22" s="2" t="n">
        <v>541.0</v>
      </c>
      <c r="H22" s="2" t="n">
        <v>567.0</v>
      </c>
      <c r="I22" s="2" t="n">
        <v>355.0</v>
      </c>
      <c r="J22" s="2" t="n">
        <v>602.0</v>
      </c>
      <c r="K22" s="2" t="n">
        <f si="0" t="shared"/>
        <v>2525.0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24.0</v>
      </c>
      <c r="E23" s="2" t="n">
        <v>35.0</v>
      </c>
      <c r="F23" s="2" t="n">
        <v>96.0</v>
      </c>
      <c r="G23" s="2" t="n">
        <v>166.0</v>
      </c>
      <c r="H23" s="2" t="n">
        <v>110.0</v>
      </c>
      <c r="I23" s="2" t="n">
        <v>103.0</v>
      </c>
      <c r="J23" s="2" t="n">
        <v>116.0</v>
      </c>
      <c r="K23" s="2" t="n">
        <f si="0" t="shared"/>
        <v>650.0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117.0</v>
      </c>
      <c r="E24" s="2" t="n">
        <f ref="E24:J24" si="3" t="shared">E25-E19-E20-E21-E22-E23</f>
        <v>128.0</v>
      </c>
      <c r="F24" s="2" t="n">
        <f si="3" t="shared"/>
        <v>1426.0</v>
      </c>
      <c r="G24" s="2" t="n">
        <f si="3" t="shared"/>
        <v>1678.0</v>
      </c>
      <c r="H24" s="2" t="n">
        <f si="3" t="shared"/>
        <v>939.0</v>
      </c>
      <c r="I24" s="2" t="n">
        <f si="3" t="shared"/>
        <v>618.0</v>
      </c>
      <c r="J24" s="2" t="n">
        <f si="3" t="shared"/>
        <v>678.0</v>
      </c>
      <c r="K24" s="2" t="n">
        <f si="0" t="shared"/>
        <v>5584.0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17073.0</v>
      </c>
      <c r="E25" s="2" t="n">
        <v>18047.0</v>
      </c>
      <c r="F25" s="2" t="n">
        <v>46226.0</v>
      </c>
      <c r="G25" s="2" t="n">
        <v>67734.0</v>
      </c>
      <c r="H25" s="2" t="n">
        <v>55959.0</v>
      </c>
      <c r="I25" s="2" t="n">
        <v>57195.0</v>
      </c>
      <c r="J25" s="2" t="n">
        <v>94332.0</v>
      </c>
      <c r="K25" s="2" t="n">
        <f si="0" t="shared"/>
        <v>356566.0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113.0</v>
      </c>
      <c r="E26" s="2" t="n">
        <v>112.0</v>
      </c>
      <c r="F26" s="2" t="n">
        <v>777.0</v>
      </c>
      <c r="G26" s="2" t="n">
        <v>1017.0</v>
      </c>
      <c r="H26" s="2" t="n">
        <v>603.0</v>
      </c>
      <c r="I26" s="2" t="n">
        <v>555.0</v>
      </c>
      <c r="J26" s="2" t="n">
        <v>594.0</v>
      </c>
      <c r="K26" s="2" t="n">
        <f si="0" t="shared"/>
        <v>3771.0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570.0</v>
      </c>
      <c r="E27" s="2" t="n">
        <v>813.0</v>
      </c>
      <c r="F27" s="2" t="n">
        <v>5812.0</v>
      </c>
      <c r="G27" s="2" t="n">
        <v>4716.0</v>
      </c>
      <c r="H27" s="2" t="n">
        <v>3197.0</v>
      </c>
      <c r="I27" s="2" t="n">
        <v>2912.0</v>
      </c>
      <c r="J27" s="2" t="n">
        <v>3092.0</v>
      </c>
      <c r="K27" s="2" t="n">
        <f si="0" t="shared"/>
        <v>21112.0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1049.0</v>
      </c>
      <c r="E28" s="2" t="n">
        <v>967.0</v>
      </c>
      <c r="F28" s="2" t="n">
        <v>5946.0</v>
      </c>
      <c r="G28" s="2" t="n">
        <v>8297.0</v>
      </c>
      <c r="H28" s="2" t="n">
        <v>5860.0</v>
      </c>
      <c r="I28" s="2" t="n">
        <v>6877.0</v>
      </c>
      <c r="J28" s="2" t="n">
        <v>11462.0</v>
      </c>
      <c r="K28" s="2" t="n">
        <f si="0" t="shared"/>
        <v>40458.0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132.0</v>
      </c>
      <c r="E29" s="2" t="n">
        <v>131.0</v>
      </c>
      <c r="F29" s="2" t="n">
        <v>1280.0</v>
      </c>
      <c r="G29" s="2" t="n">
        <v>1948.0</v>
      </c>
      <c r="H29" s="2" t="n">
        <v>1640.0</v>
      </c>
      <c r="I29" s="2" t="n">
        <v>1467.0</v>
      </c>
      <c r="J29" s="2" t="n">
        <v>1221.0</v>
      </c>
      <c r="K29" s="2" t="n">
        <f si="0" t="shared"/>
        <v>7819.0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324.0</v>
      </c>
      <c r="E30" s="2" t="n">
        <v>313.0</v>
      </c>
      <c r="F30" s="2" t="n">
        <v>2131.0</v>
      </c>
      <c r="G30" s="2" t="n">
        <v>3152.0</v>
      </c>
      <c r="H30" s="2" t="n">
        <v>1958.0</v>
      </c>
      <c r="I30" s="2" t="n">
        <v>1982.0</v>
      </c>
      <c r="J30" s="2" t="n">
        <v>1894.0</v>
      </c>
      <c r="K30" s="2" t="n">
        <f si="0" t="shared"/>
        <v>11754.0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173.0</v>
      </c>
      <c r="E31" s="2" t="n">
        <v>182.0</v>
      </c>
      <c r="F31" s="2" t="n">
        <v>914.0</v>
      </c>
      <c r="G31" s="2" t="n">
        <v>1589.0</v>
      </c>
      <c r="H31" s="2" t="n">
        <v>1085.0</v>
      </c>
      <c r="I31" s="2" t="n">
        <v>1029.0</v>
      </c>
      <c r="J31" s="2" t="n">
        <v>1208.0</v>
      </c>
      <c r="K31" s="2" t="n">
        <f si="0" t="shared"/>
        <v>6180.0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112.0</v>
      </c>
      <c r="E32" s="2" t="n">
        <v>91.0</v>
      </c>
      <c r="F32" s="2" t="n">
        <v>1094.0</v>
      </c>
      <c r="G32" s="2" t="n">
        <v>1459.0</v>
      </c>
      <c r="H32" s="2" t="n">
        <v>1186.0</v>
      </c>
      <c r="I32" s="2" t="n">
        <v>817.0</v>
      </c>
      <c r="J32" s="2" t="n">
        <v>708.0</v>
      </c>
      <c r="K32" s="2" t="n">
        <f si="0" t="shared"/>
        <v>5467.0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858.0</v>
      </c>
      <c r="E33" s="2" t="n">
        <v>798.0</v>
      </c>
      <c r="F33" s="2" t="n">
        <v>5039.0</v>
      </c>
      <c r="G33" s="2" t="n">
        <v>8072.0</v>
      </c>
      <c r="H33" s="2" t="n">
        <v>5838.0</v>
      </c>
      <c r="I33" s="2" t="n">
        <v>5297.0</v>
      </c>
      <c r="J33" s="2" t="n">
        <v>10266.0</v>
      </c>
      <c r="K33" s="2" t="n">
        <f si="0" t="shared"/>
        <v>36168.0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84.0</v>
      </c>
      <c r="E34" s="2" t="n">
        <v>107.0</v>
      </c>
      <c r="F34" s="2" t="n">
        <v>844.0</v>
      </c>
      <c r="G34" s="2" t="n">
        <v>1191.0</v>
      </c>
      <c r="H34" s="2" t="n">
        <v>752.0</v>
      </c>
      <c r="I34" s="2" t="n">
        <v>659.0</v>
      </c>
      <c r="J34" s="2" t="n">
        <v>1030.0</v>
      </c>
      <c r="K34" s="2" t="n">
        <f si="0" t="shared"/>
        <v>4667.0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5.0</v>
      </c>
      <c r="E35" s="2" t="n">
        <v>3.0</v>
      </c>
      <c r="F35" s="2" t="n">
        <v>127.0</v>
      </c>
      <c r="G35" s="2" t="n">
        <v>252.0</v>
      </c>
      <c r="H35" s="2" t="n">
        <v>180.0</v>
      </c>
      <c r="I35" s="2" t="n">
        <v>92.0</v>
      </c>
      <c r="J35" s="2" t="n">
        <v>92.0</v>
      </c>
      <c r="K35" s="2" t="n">
        <f si="0" t="shared"/>
        <v>751.0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96.0</v>
      </c>
      <c r="E36" s="2" t="n">
        <v>61.0</v>
      </c>
      <c r="F36" s="2" t="n">
        <v>531.0</v>
      </c>
      <c r="G36" s="2" t="n">
        <v>702.0</v>
      </c>
      <c r="H36" s="2" t="n">
        <v>518.0</v>
      </c>
      <c r="I36" s="2" t="n">
        <v>532.0</v>
      </c>
      <c r="J36" s="2" t="n">
        <v>508.0</v>
      </c>
      <c r="K36" s="2" t="n">
        <f si="0" t="shared"/>
        <v>2948.0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74.0</v>
      </c>
      <c r="E37" s="2" t="n">
        <v>189.0</v>
      </c>
      <c r="F37" s="2" t="n">
        <v>594.0</v>
      </c>
      <c r="G37" s="2" t="n">
        <v>1145.0</v>
      </c>
      <c r="H37" s="2" t="n">
        <v>870.0</v>
      </c>
      <c r="I37" s="2" t="n">
        <v>477.0</v>
      </c>
      <c r="J37" s="2" t="n">
        <v>310.0</v>
      </c>
      <c r="K37" s="2" t="n">
        <f si="0" t="shared"/>
        <v>3659.0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589.0</v>
      </c>
      <c r="E38" s="2" t="n">
        <f ref="E38:J38" si="4" t="shared">E39-E26-E27-E28-E29-E30-E31-E32-E33-E34-E35-E36-E37</f>
        <v>846.0</v>
      </c>
      <c r="F38" s="2" t="n">
        <f si="4" t="shared"/>
        <v>5229.0</v>
      </c>
      <c r="G38" s="2" t="n">
        <f si="4" t="shared"/>
        <v>7282.0</v>
      </c>
      <c r="H38" s="2" t="n">
        <f si="4" t="shared"/>
        <v>6160.0</v>
      </c>
      <c r="I38" s="2" t="n">
        <f si="4" t="shared"/>
        <v>4694.0</v>
      </c>
      <c r="J38" s="2" t="n">
        <f si="4" t="shared"/>
        <v>3639.0</v>
      </c>
      <c r="K38" s="2" t="n">
        <f si="0" t="shared"/>
        <v>28439.0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4179.0</v>
      </c>
      <c r="E39" s="2" t="n">
        <v>4613.0</v>
      </c>
      <c r="F39" s="2" t="n">
        <v>30318.0</v>
      </c>
      <c r="G39" s="2" t="n">
        <v>40822.0</v>
      </c>
      <c r="H39" s="2" t="n">
        <v>29847.0</v>
      </c>
      <c r="I39" s="2" t="n">
        <v>27390.0</v>
      </c>
      <c r="J39" s="2" t="n">
        <v>36024.0</v>
      </c>
      <c r="K39" s="2" t="n">
        <f si="0" t="shared"/>
        <v>173193.0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3804.0</v>
      </c>
      <c r="E40" s="2" t="n">
        <v>3746.0</v>
      </c>
      <c r="F40" s="2" t="n">
        <v>6628.0</v>
      </c>
      <c r="G40" s="2" t="n">
        <v>10244.0</v>
      </c>
      <c r="H40" s="2" t="n">
        <v>10284.0</v>
      </c>
      <c r="I40" s="2" t="n">
        <v>7264.0</v>
      </c>
      <c r="J40" s="2" t="n">
        <v>13759.0</v>
      </c>
      <c r="K40" s="2" t="n">
        <f si="0" t="shared"/>
        <v>55729.0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498.0</v>
      </c>
      <c r="E41" s="2" t="n">
        <v>688.0</v>
      </c>
      <c r="F41" s="2" t="n">
        <v>890.0</v>
      </c>
      <c r="G41" s="2" t="n">
        <v>1395.0</v>
      </c>
      <c r="H41" s="2" t="n">
        <v>1449.0</v>
      </c>
      <c r="I41" s="2" t="n">
        <v>1221.0</v>
      </c>
      <c r="J41" s="2" t="n">
        <v>1858.0</v>
      </c>
      <c r="K41" s="2" t="n">
        <f si="0" t="shared"/>
        <v>7999.0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21.0</v>
      </c>
      <c r="E42" s="2" t="n">
        <f ref="E42:J42" si="5" t="shared">E43-E40-E41</f>
        <v>38.0</v>
      </c>
      <c r="F42" s="2" t="n">
        <f si="5" t="shared"/>
        <v>186.0</v>
      </c>
      <c r="G42" s="2" t="n">
        <f si="5" t="shared"/>
        <v>166.0</v>
      </c>
      <c r="H42" s="2" t="n">
        <f si="5" t="shared"/>
        <v>150.0</v>
      </c>
      <c r="I42" s="2" t="n">
        <f si="5" t="shared"/>
        <v>182.0</v>
      </c>
      <c r="J42" s="2" t="n">
        <f si="5" t="shared"/>
        <v>248.0</v>
      </c>
      <c r="K42" s="2" t="n">
        <f si="0" t="shared"/>
        <v>991.0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4323.0</v>
      </c>
      <c r="E43" s="2" t="n">
        <v>4472.0</v>
      </c>
      <c r="F43" s="2" t="n">
        <v>7704.0</v>
      </c>
      <c r="G43" s="2" t="n">
        <v>11805.0</v>
      </c>
      <c r="H43" s="2" t="n">
        <v>11883.0</v>
      </c>
      <c r="I43" s="2" t="n">
        <v>8667.0</v>
      </c>
      <c r="J43" s="2" t="n">
        <v>15865.0</v>
      </c>
      <c r="K43" s="2" t="n">
        <f si="0" t="shared"/>
        <v>64719.0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50.0</v>
      </c>
      <c r="E44" s="2" t="n">
        <v>41.0</v>
      </c>
      <c r="F44" s="2" t="n">
        <v>231.0</v>
      </c>
      <c r="G44" s="2" t="n">
        <v>665.0</v>
      </c>
      <c r="H44" s="2" t="n">
        <v>475.0</v>
      </c>
      <c r="I44" s="2" t="n">
        <v>427.0</v>
      </c>
      <c r="J44" s="2" t="n">
        <v>238.0</v>
      </c>
      <c r="K44" s="2" t="n">
        <f si="0" t="shared"/>
        <v>2127.0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76.0</v>
      </c>
      <c r="E45" s="2" t="n">
        <f ref="E45:J45" si="6" t="shared">E46-E44</f>
        <v>78.0</v>
      </c>
      <c r="F45" s="2" t="n">
        <f si="6" t="shared"/>
        <v>647.0</v>
      </c>
      <c r="G45" s="2" t="n">
        <f si="6" t="shared"/>
        <v>1077.0</v>
      </c>
      <c r="H45" s="2" t="n">
        <f si="6" t="shared"/>
        <v>649.0</v>
      </c>
      <c r="I45" s="2" t="n">
        <f si="6" t="shared"/>
        <v>400.0</v>
      </c>
      <c r="J45" s="2" t="n">
        <f si="6" t="shared"/>
        <v>209.0</v>
      </c>
      <c r="K45" s="2" t="n">
        <f si="0" t="shared"/>
        <v>3136.0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126.0</v>
      </c>
      <c r="E46" s="2" t="n">
        <v>119.0</v>
      </c>
      <c r="F46" s="2" t="n">
        <v>878.0</v>
      </c>
      <c r="G46" s="2" t="n">
        <v>1742.0</v>
      </c>
      <c r="H46" s="2" t="n">
        <v>1124.0</v>
      </c>
      <c r="I46" s="2" t="n">
        <v>827.0</v>
      </c>
      <c r="J46" s="2" t="n">
        <v>447.0</v>
      </c>
      <c r="K46" s="2" t="n">
        <f si="0" t="shared"/>
        <v>5263.0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318.0</v>
      </c>
      <c r="E47" s="2" t="n">
        <v>15.0</v>
      </c>
      <c r="F47" s="2" t="n">
        <v>44.0</v>
      </c>
      <c r="G47" s="2" t="n">
        <v>54.0</v>
      </c>
      <c r="H47" s="2" t="n">
        <v>58.0</v>
      </c>
      <c r="I47" s="2" t="n">
        <v>50.0</v>
      </c>
      <c r="J47" s="2" t="n">
        <v>42.0</v>
      </c>
      <c r="K47" s="2" t="n">
        <f si="0" t="shared"/>
        <v>581.0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113255.0</v>
      </c>
      <c r="E48" s="2" t="n">
        <f ref="E48:J48" si="7" t="shared">E47+E46+E43+E39+E25+E18</f>
        <v>179466.0</v>
      </c>
      <c r="F48" s="2" t="n">
        <f si="7" t="shared"/>
        <v>731920.0</v>
      </c>
      <c r="G48" s="2" t="n">
        <f si="7" t="shared"/>
        <v>844221.0</v>
      </c>
      <c r="H48" s="2" t="n">
        <f si="7" t="shared"/>
        <v>613838.0</v>
      </c>
      <c r="I48" s="2" t="n">
        <f si="7" t="shared"/>
        <v>525720.0</v>
      </c>
      <c r="J48" s="2" t="n">
        <f si="7" t="shared"/>
        <v>582474.0</v>
      </c>
      <c r="K48" s="2" t="n">
        <f si="0" t="shared"/>
        <v>3590894.0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