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<sst xmlns="http://schemas.openxmlformats.org/spreadsheetml/2006/main" count="98" uniqueCount="56">
  <si>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</si>
  <si>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</si>
  <si>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</si>
  <si>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</si>
  <si>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</si>
  <si>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</si>
  <si>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</si>
  <si>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</si>
  <si>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</si>
  <si>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</si>
  <si>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</si>
  <si>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</si>
  <si>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</si>
  <si>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</si>
  <si>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</si>
  <si>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</si>
  <si>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</si>
  <si>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</si>
  <si>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</si>
  <si>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</si>
  <si>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</si>
  <si>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</si>
  <si>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</si>
  <si>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</si>
  <si>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</si>
  <si>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</si>
  <si>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</si>
  <si>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</si>
  <si>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</si>
  <si>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</si>
  <si>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</si>
  <si>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</si>
  <si>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</si>
  <si>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</si>
  <si>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</si>
  <si>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</si>
  <si>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</si>
  <si>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</si>
  <si>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</si>
  <si>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</si>
  <si>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</si>
  <si>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</si>
  <si>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</si>
  <si>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</si>
  <si>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</si>
  <si>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</si>
  <si>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</si>
  <si>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</si>
  <si>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</si>
  <si>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</si>
  <si>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</si>
  <si>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</si>
  <si>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</si>
  <si>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114年1至5月來臺旅客人次及成長率－按國籍分
Table 1-3 Visitor Arrivals by Nationality,
 January-May, 2025</t>
  </si>
  <si>
    <t>114年1至5月
Jan.-May., 2025</t>
  </si>
  <si>
    <t>113年1至5月
Jan.-May.,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</si>
</sst>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587217.0</v>
      </c>
      <c r="E3" s="4" t="n">
        <v>532981.0</v>
      </c>
      <c r="F3" s="5" t="n">
        <f>IF(E3=0,"-",(D3-E3)/E3*100)</f>
        <v>10.175972501834025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488997.0</v>
      </c>
      <c r="E4" s="4" t="n">
        <v>458527.0</v>
      </c>
      <c r="F4" s="5" t="n">
        <f ref="F4:F46" si="0" t="shared">IF(E4=0,"-",(D4-E4)/E4*100)</f>
        <v>6.645192104281754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23360.0</v>
      </c>
      <c r="E5" s="4" t="n">
        <v>17314.0</v>
      </c>
      <c r="F5" s="5" t="n">
        <f si="0" t="shared"/>
        <v>34.91971814716415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9144.0</v>
      </c>
      <c r="E6" s="4" t="n">
        <v>6010.0</v>
      </c>
      <c r="F6" s="5" t="n">
        <f si="0" t="shared"/>
        <v>52.14642262895175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187340.0</v>
      </c>
      <c r="E7" s="4" t="n">
        <v>220006.0</v>
      </c>
      <c r="F7" s="5" t="n">
        <f si="0" t="shared"/>
        <v>-14.847776878812397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147731.0</v>
      </c>
      <c r="E8" s="4" t="n">
        <v>164075.0</v>
      </c>
      <c r="F8" s="5" t="n">
        <f si="0" t="shared"/>
        <v>-9.961298186804814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95184.0</v>
      </c>
      <c r="E9" s="4" t="n">
        <v>94101.0</v>
      </c>
      <c r="F9" s="5" t="n">
        <f si="0" t="shared"/>
        <v>1.1508910638569196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268458.0</v>
      </c>
      <c r="E10" s="4" t="n">
        <v>188429.0</v>
      </c>
      <c r="F10" s="5" t="n">
        <f si="0" t="shared"/>
        <v>42.47170021599648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176687.0</v>
      </c>
      <c r="E11" s="4" t="n">
        <v>187120.0</v>
      </c>
      <c r="F11" s="5" t="n">
        <f si="0" t="shared"/>
        <v>-5.5755664814023085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181878.0</v>
      </c>
      <c r="E12" s="4" t="n">
        <v>154585.0</v>
      </c>
      <c r="F12" s="5" t="n">
        <f si="0" t="shared"/>
        <v>17.655658699097586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11914.0</v>
      </c>
      <c r="E13" s="4" t="n">
        <f>E14-E7-E8-E9-E10-E11-E12</f>
        <v>10118.0</v>
      </c>
      <c r="F13" s="5" t="n">
        <f si="0" t="shared"/>
        <v>17.75054358568887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1069192.0</v>
      </c>
      <c r="E14" s="4" t="n">
        <v>1018434.0</v>
      </c>
      <c r="F14" s="5" t="n">
        <f si="0" t="shared"/>
        <v>4.983926302538996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4449.0</v>
      </c>
      <c r="E15" s="4" t="n">
        <f>E16-E3-E4-E5-E6-E14</f>
        <v>3258.0</v>
      </c>
      <c r="F15" s="5" t="n">
        <f si="0" t="shared"/>
        <v>36.55616942909761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2182359.0</v>
      </c>
      <c r="E16" s="4" t="n">
        <v>2036524.0</v>
      </c>
      <c r="F16" s="5" t="n">
        <f si="0" t="shared"/>
        <v>7.160976251691607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68318.0</v>
      </c>
      <c r="E17" s="4" t="n">
        <v>61531.0</v>
      </c>
      <c r="F17" s="5" t="n">
        <f si="0" t="shared"/>
        <v>11.030212413255107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298323.0</v>
      </c>
      <c r="E18" s="4" t="n">
        <v>253459.0</v>
      </c>
      <c r="F18" s="5" t="n">
        <f si="0" t="shared"/>
        <v>17.70069320876355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2395.0</v>
      </c>
      <c r="E19" s="4" t="n">
        <v>1785.0</v>
      </c>
      <c r="F19" s="5" t="n">
        <f si="0" t="shared"/>
        <v>34.173669467787114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2663.0</v>
      </c>
      <c r="E20" s="4" t="n">
        <v>1875.0</v>
      </c>
      <c r="F20" s="5" t="n">
        <f si="0" t="shared"/>
        <v>42.02666666666667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562.0</v>
      </c>
      <c r="E21" s="4" t="n">
        <v>469.0</v>
      </c>
      <c r="F21" s="5" t="n">
        <f si="0" t="shared"/>
        <v>19.82942430703625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6041.0</v>
      </c>
      <c r="E22" s="4" t="n">
        <f>E23-E17-E18-E19-E20-E21</f>
        <v>5260.0</v>
      </c>
      <c r="F22" s="5" t="n">
        <f>IF(E22=0,"-",(D22-E22)/E22*100)</f>
        <v>14.847908745247148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378302.0</v>
      </c>
      <c r="E23" s="4" t="n">
        <v>324379.0</v>
      </c>
      <c r="F23" s="5" t="n">
        <f si="0" t="shared"/>
        <v>16.623455895726913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3881.0</v>
      </c>
      <c r="E24" s="4" t="n">
        <v>3350.0</v>
      </c>
      <c r="F24" s="5" t="n">
        <f si="0" t="shared"/>
        <v>15.850746268656716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25577.0</v>
      </c>
      <c r="E25" s="4" t="n">
        <v>24557.0</v>
      </c>
      <c r="F25" s="5" t="n">
        <f si="0" t="shared"/>
        <v>4.153601824327076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41827.0</v>
      </c>
      <c r="E26" s="4" t="n">
        <v>38265.0</v>
      </c>
      <c r="F26" s="5" t="n">
        <f si="0" t="shared"/>
        <v>9.30876780347576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10051.0</v>
      </c>
      <c r="E27" s="4" t="n">
        <v>8735.0</v>
      </c>
      <c r="F27" s="5" t="n">
        <f si="0" t="shared"/>
        <v>15.065827132226675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12071.0</v>
      </c>
      <c r="E28" s="4" t="n">
        <v>10418.0</v>
      </c>
      <c r="F28" s="5" t="n">
        <f si="0" t="shared"/>
        <v>15.866769053561145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5324.0</v>
      </c>
      <c r="E29" s="4" t="n">
        <v>4634.0</v>
      </c>
      <c r="F29" s="5" t="n">
        <f si="0" t="shared"/>
        <v>14.889943892965041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6328.0</v>
      </c>
      <c r="E30" s="4" t="n">
        <v>5526.0</v>
      </c>
      <c r="F30" s="5" t="n">
        <f si="0" t="shared"/>
        <v>14.513210278682593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48766.0</v>
      </c>
      <c r="E31" s="4" t="n">
        <v>41435.0</v>
      </c>
      <c r="F31" s="5" t="n">
        <f si="0" t="shared"/>
        <v>17.692771811270667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4544.0</v>
      </c>
      <c r="E32" s="4" t="n">
        <v>4333.0</v>
      </c>
      <c r="F32" s="5" t="n">
        <f si="0" t="shared"/>
        <v>4.86960535425802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1048.0</v>
      </c>
      <c r="E33" s="4" t="n">
        <v>874.0</v>
      </c>
      <c r="F33" s="5" t="n">
        <f si="0" t="shared"/>
        <v>19.908466819221967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3296.0</v>
      </c>
      <c r="E34" s="4" t="n">
        <v>3071.0</v>
      </c>
      <c r="F34" s="5" t="n">
        <f si="0" t="shared"/>
        <v>7.3266037121458805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40190.0</v>
      </c>
      <c r="E35" s="4" t="n">
        <f>E36-E24-E25-E26-E27-E28-E29-E30-E31-E32-E33-E34</f>
        <v>33209.0</v>
      </c>
      <c r="F35" s="5" t="n">
        <f si="0" t="shared"/>
        <v>21.021409858773225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202903.0</v>
      </c>
      <c r="E36" s="4" t="n">
        <v>178407.0</v>
      </c>
      <c r="F36" s="5" t="n">
        <f si="0" t="shared"/>
        <v>13.730402955041002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58529.0</v>
      </c>
      <c r="E37" s="4" t="n">
        <v>49634.0</v>
      </c>
      <c r="F37" s="5" t="n">
        <f si="0" t="shared"/>
        <v>17.921183059999194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9755.0</v>
      </c>
      <c r="E38" s="4" t="n">
        <v>8461.0</v>
      </c>
      <c r="F38" s="5" t="n">
        <f si="0" t="shared"/>
        <v>15.293700508214158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974.0</v>
      </c>
      <c r="E39" s="4" t="n">
        <f>E40-E37-E38</f>
        <v>669.0</v>
      </c>
      <c r="F39" s="5" t="n">
        <f si="0" t="shared"/>
        <v>45.59043348281017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69258.0</v>
      </c>
      <c r="E40" s="4" t="n">
        <v>58764.0</v>
      </c>
      <c r="F40" s="5" t="n">
        <f si="0" t="shared"/>
        <v>17.85787216663263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2195.0</v>
      </c>
      <c r="E41" s="4" t="n">
        <v>1989.0</v>
      </c>
      <c r="F41" s="5" t="n">
        <f si="0" t="shared"/>
        <v>10.35696329813977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3060.0</v>
      </c>
      <c r="E42" s="4" t="n">
        <f>E43-E41</f>
        <v>2447.0</v>
      </c>
      <c r="F42" s="5" t="n">
        <f si="0" t="shared"/>
        <v>25.05108295872497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5255.0</v>
      </c>
      <c r="E43" s="4" t="n">
        <v>4436.0</v>
      </c>
      <c r="F43" s="5" t="n">
        <f si="0" t="shared"/>
        <v>18.46257889990983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260.0</v>
      </c>
      <c r="E44" s="4" t="n">
        <v>335.0</v>
      </c>
      <c r="F44" s="5" t="n">
        <f si="0" t="shared"/>
        <v>-22.388059701492537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752557.0</v>
      </c>
      <c r="E45" s="4" t="n">
        <v>638966.0</v>
      </c>
      <c r="F45" s="5" t="n">
        <f si="0" t="shared"/>
        <v>17.777315224910247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3590894.0</v>
      </c>
      <c r="E46" s="8" t="n">
        <f>E44+E43+E40+E36+E23+E16+E45</f>
        <v>3241811.0</v>
      </c>
      <c r="F46" s="5" t="n">
        <f si="0" t="shared"/>
        <v>10.768147803804725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