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<sst xmlns="http://schemas.openxmlformats.org/spreadsheetml/2006/main" count="118" uniqueCount="73">
  <si>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</si>
  <si>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</si>
  <si>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</si>
  <si>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</si>
  <si>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</si>
  <si>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</si>
  <si>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</si>
  <si>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</si>
  <si>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</si>
  <si>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</si>
  <si>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</si>
  <si>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</si>
  <si>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</si>
  <si>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</si>
  <si>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</si>
  <si>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</si>
  <si>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</si>
  <si>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</si>
  <si>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</si>
  <si>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</si>
  <si>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</si>
  <si>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</si>
  <si>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</si>
  <si>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</si>
  <si>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</si>
  <si>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</si>
  <si>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</si>
  <si>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</si>
  <si>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</si>
  <si>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</si>
  <si>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</si>
  <si>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</si>
  <si>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</si>
  <si>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</si>
  <si>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</si>
  <si>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</si>
  <si>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</si>
  <si>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</si>
  <si>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</si>
  <si>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</si>
  <si>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</si>
  <si>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</si>
  <si>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</si>
  <si>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</si>
  <si>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</si>
  <si>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</si>
  <si>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</si>
  <si>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</si>
  <si>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</si>
  <si>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</si>
  <si>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</si>
  <si>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</si>
  <si>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</si>
  <si>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</si>
  <si>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</si>
  <si>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</si>
  <si>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</si>
  <si>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</si>
  <si>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</si>
  <si>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</si>
  <si>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</si>
  <si>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</si>
  <si>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</si>
  <si>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</si>
  <si>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</si>
  <si>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</si>
  <si>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</si>
  <si>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</si>
  <si>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</si>
  <si>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</si>
  <si>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</si>
  <si>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114年4月來臺旅客人次～按停留夜數分
Table 1-8  Visitor Arrivals  by Length of Stay,
April,2025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</si>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</sst>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4457.0</v>
      </c>
      <c r="E3" s="4" t="n">
        <v>16143.0</v>
      </c>
      <c r="F3" s="4" t="n">
        <v>35687.0</v>
      </c>
      <c r="G3" s="4" t="n">
        <v>33736.0</v>
      </c>
      <c r="H3" s="4" t="n">
        <v>25188.0</v>
      </c>
      <c r="I3" s="4" t="n">
        <v>4899.0</v>
      </c>
      <c r="J3" s="4" t="n">
        <v>1053.0</v>
      </c>
      <c r="K3" s="4" t="n">
        <v>214.0</v>
      </c>
      <c r="L3" s="4" t="n">
        <v>157.0</v>
      </c>
      <c r="M3" s="4" t="n">
        <v>6451.0</v>
      </c>
      <c r="N3" s="11" t="n">
        <f>SUM(D3:M3)</f>
        <v>127985.0</v>
      </c>
      <c r="O3" s="4" t="n">
        <v>725430.0</v>
      </c>
      <c r="P3" s="4" t="n">
        <v>511121.0</v>
      </c>
      <c r="Q3" s="11" t="n">
        <f>SUM(D3:L3)</f>
        <v>121534.0</v>
      </c>
      <c r="R3" s="6" t="n">
        <f ref="R3:R48" si="0" t="shared">IF(P3&lt;&gt;0,P3/SUM(D3:L3),0)</f>
        <v>4.205580331429888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8754.0</v>
      </c>
      <c r="E4" s="5" t="n">
        <v>4027.0</v>
      </c>
      <c r="F4" s="5" t="n">
        <v>3618.0</v>
      </c>
      <c r="G4" s="5" t="n">
        <v>3774.0</v>
      </c>
      <c r="H4" s="5" t="n">
        <v>6934.0</v>
      </c>
      <c r="I4" s="5" t="n">
        <v>4633.0</v>
      </c>
      <c r="J4" s="5" t="n">
        <v>1515.0</v>
      </c>
      <c r="K4" s="5" t="n">
        <v>1370.0</v>
      </c>
      <c r="L4" s="5" t="n">
        <v>1318.0</v>
      </c>
      <c r="M4" s="5" t="n">
        <v>8644.0</v>
      </c>
      <c r="N4" s="11" t="n">
        <f ref="N4:N14" si="1" t="shared">SUM(D4:M4)</f>
        <v>44587.0</v>
      </c>
      <c r="O4" s="5" t="n">
        <v>879896.0</v>
      </c>
      <c r="P4" s="5" t="n">
        <v>337371.0</v>
      </c>
      <c r="Q4" s="11" t="n">
        <f ref="Q4:Q48" si="2" t="shared">SUM(D4:L4)</f>
        <v>35943.0</v>
      </c>
      <c r="R4" s="6" t="n">
        <f si="0" t="shared"/>
        <v>9.386278273933728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6946.0</v>
      </c>
      <c r="E5" s="5" t="n">
        <v>25792.0</v>
      </c>
      <c r="F5" s="5" t="n">
        <v>28728.0</v>
      </c>
      <c r="G5" s="5" t="n">
        <v>9280.0</v>
      </c>
      <c r="H5" s="5" t="n">
        <v>6735.0</v>
      </c>
      <c r="I5" s="5" t="n">
        <v>3547.0</v>
      </c>
      <c r="J5" s="5" t="n">
        <v>1837.0</v>
      </c>
      <c r="K5" s="5" t="n">
        <v>1757.0</v>
      </c>
      <c r="L5" s="5" t="n">
        <v>1140.0</v>
      </c>
      <c r="M5" s="5" t="n">
        <v>6024.0</v>
      </c>
      <c r="N5" s="11" t="n">
        <f si="1" t="shared"/>
        <v>91786.0</v>
      </c>
      <c r="O5" s="5" t="n">
        <v>663001.0</v>
      </c>
      <c r="P5" s="5" t="n">
        <v>463595.0</v>
      </c>
      <c r="Q5" s="11" t="n">
        <f si="2" t="shared"/>
        <v>85762.0</v>
      </c>
      <c r="R5" s="6" t="n">
        <f si="0" t="shared"/>
        <v>5.405599216436184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2219.0</v>
      </c>
      <c r="E6" s="5" t="n">
        <v>13740.0</v>
      </c>
      <c r="F6" s="5" t="n">
        <v>41935.0</v>
      </c>
      <c r="G6" s="5" t="n">
        <v>9430.0</v>
      </c>
      <c r="H6" s="5" t="n">
        <v>3746.0</v>
      </c>
      <c r="I6" s="5" t="n">
        <v>1242.0</v>
      </c>
      <c r="J6" s="5" t="n">
        <v>615.0</v>
      </c>
      <c r="K6" s="5" t="n">
        <v>571.0</v>
      </c>
      <c r="L6" s="5" t="n">
        <v>391.0</v>
      </c>
      <c r="M6" s="5" t="n">
        <v>871.0</v>
      </c>
      <c r="N6" s="11" t="n">
        <f si="1" t="shared"/>
        <v>74760.0</v>
      </c>
      <c r="O6" s="5" t="n">
        <v>384888.0</v>
      </c>
      <c r="P6" s="5" t="n">
        <v>295818.0</v>
      </c>
      <c r="Q6" s="11" t="n">
        <f si="2" t="shared"/>
        <v>73889.0</v>
      </c>
      <c r="R6" s="6" t="n">
        <f si="0" t="shared"/>
        <v>4.0035458593295346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207.0</v>
      </c>
      <c r="E7" s="5" t="n">
        <v>172.0</v>
      </c>
      <c r="F7" s="5" t="n">
        <v>398.0</v>
      </c>
      <c r="G7" s="5" t="n">
        <v>272.0</v>
      </c>
      <c r="H7" s="5" t="n">
        <v>524.0</v>
      </c>
      <c r="I7" s="5" t="n">
        <v>443.0</v>
      </c>
      <c r="J7" s="5" t="n">
        <v>185.0</v>
      </c>
      <c r="K7" s="5" t="n">
        <v>229.0</v>
      </c>
      <c r="L7" s="5" t="n">
        <v>166.0</v>
      </c>
      <c r="M7" s="5" t="n">
        <v>815.0</v>
      </c>
      <c r="N7" s="11" t="n">
        <f si="1" t="shared"/>
        <v>3411.0</v>
      </c>
      <c r="O7" s="5" t="n">
        <v>175440.0</v>
      </c>
      <c r="P7" s="5" t="n">
        <v>38152.0</v>
      </c>
      <c r="Q7" s="11" t="n">
        <f si="2" t="shared"/>
        <v>2596.0</v>
      </c>
      <c r="R7" s="6" t="n">
        <f si="0" t="shared"/>
        <v>14.696456086286595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137.0</v>
      </c>
      <c r="E8" s="5" t="n">
        <v>230.0</v>
      </c>
      <c r="F8" s="5" t="n">
        <v>313.0</v>
      </c>
      <c r="G8" s="5" t="n">
        <v>270.0</v>
      </c>
      <c r="H8" s="5" t="n">
        <v>540.0</v>
      </c>
      <c r="I8" s="5" t="n">
        <v>528.0</v>
      </c>
      <c r="J8" s="5" t="n">
        <v>212.0</v>
      </c>
      <c r="K8" s="5" t="n">
        <v>63.0</v>
      </c>
      <c r="L8" s="5" t="n">
        <v>30.0</v>
      </c>
      <c r="M8" s="5" t="n">
        <v>270.0</v>
      </c>
      <c r="N8" s="11" t="n">
        <f si="1" t="shared"/>
        <v>2593.0</v>
      </c>
      <c r="O8" s="5" t="n">
        <v>46574.0</v>
      </c>
      <c r="P8" s="5" t="n">
        <v>21018.0</v>
      </c>
      <c r="Q8" s="11" t="n">
        <f si="2" t="shared"/>
        <v>2323.0</v>
      </c>
      <c r="R8" s="6" t="n">
        <f si="0" t="shared"/>
        <v>9.047783039173483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1163.0</v>
      </c>
      <c r="E9" s="5" t="n">
        <v>1288.0</v>
      </c>
      <c r="F9" s="5" t="n">
        <v>2763.0</v>
      </c>
      <c r="G9" s="5" t="n">
        <v>6260.0</v>
      </c>
      <c r="H9" s="5" t="n">
        <v>14343.0</v>
      </c>
      <c r="I9" s="5" t="n">
        <v>4860.0</v>
      </c>
      <c r="J9" s="5" t="n">
        <v>1310.0</v>
      </c>
      <c r="K9" s="5" t="n">
        <v>1204.0</v>
      </c>
      <c r="L9" s="5" t="n">
        <v>949.0</v>
      </c>
      <c r="M9" s="5" t="n">
        <v>1599.0</v>
      </c>
      <c r="N9" s="11" t="n">
        <f si="1" t="shared"/>
        <v>35739.0</v>
      </c>
      <c r="O9" s="5" t="n">
        <v>563195.0</v>
      </c>
      <c r="P9" s="5" t="n">
        <v>325539.0</v>
      </c>
      <c r="Q9" s="11" t="n">
        <f si="2" t="shared"/>
        <v>34140.0</v>
      </c>
      <c r="R9" s="6" t="n">
        <f si="0" t="shared"/>
        <v>9.535413005272408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916.0</v>
      </c>
      <c r="E10" s="5" t="n">
        <v>2088.0</v>
      </c>
      <c r="F10" s="5" t="n">
        <v>4092.0</v>
      </c>
      <c r="G10" s="5" t="n">
        <v>5885.0</v>
      </c>
      <c r="H10" s="5" t="n">
        <v>14511.0</v>
      </c>
      <c r="I10" s="5" t="n">
        <v>8035.0</v>
      </c>
      <c r="J10" s="5" t="n">
        <v>1050.0</v>
      </c>
      <c r="K10" s="5" t="n">
        <v>260.0</v>
      </c>
      <c r="L10" s="5" t="n">
        <v>147.0</v>
      </c>
      <c r="M10" s="5" t="n">
        <v>1350.0</v>
      </c>
      <c r="N10" s="11" t="n">
        <f si="1" t="shared"/>
        <v>38334.0</v>
      </c>
      <c r="O10" s="5" t="n">
        <v>268718.0</v>
      </c>
      <c r="P10" s="5" t="n">
        <v>249459.0</v>
      </c>
      <c r="Q10" s="11" t="n">
        <f si="2" t="shared"/>
        <v>36984.0</v>
      </c>
      <c r="R10" s="6" t="n">
        <f si="0" t="shared"/>
        <v>6.745051914341337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1519.0</v>
      </c>
      <c r="E11" s="5" t="n">
        <v>341.0</v>
      </c>
      <c r="F11" s="5" t="n">
        <v>698.0</v>
      </c>
      <c r="G11" s="5" t="n">
        <v>1013.0</v>
      </c>
      <c r="H11" s="5" t="n">
        <v>4209.0</v>
      </c>
      <c r="I11" s="5" t="n">
        <v>4218.0</v>
      </c>
      <c r="J11" s="5" t="n">
        <v>522.0</v>
      </c>
      <c r="K11" s="5" t="n">
        <v>504.0</v>
      </c>
      <c r="L11" s="5" t="n">
        <v>301.0</v>
      </c>
      <c r="M11" s="5" t="n">
        <v>5358.0</v>
      </c>
      <c r="N11" s="11" t="n">
        <f si="1" t="shared"/>
        <v>18683.0</v>
      </c>
      <c r="O11" s="5" t="n">
        <v>6641953.0</v>
      </c>
      <c r="P11" s="5" t="n">
        <v>134189.0</v>
      </c>
      <c r="Q11" s="11" t="n">
        <f si="2" t="shared"/>
        <v>13325.0</v>
      </c>
      <c r="R11" s="6" t="n">
        <f si="0" t="shared"/>
        <v>10.07046904315197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1071.0</v>
      </c>
      <c r="E12" s="5" t="n">
        <v>2236.0</v>
      </c>
      <c r="F12" s="5" t="n">
        <v>11125.0</v>
      </c>
      <c r="G12" s="5" t="n">
        <v>11912.0</v>
      </c>
      <c r="H12" s="5" t="n">
        <v>12112.0</v>
      </c>
      <c r="I12" s="5" t="n">
        <v>3545.0</v>
      </c>
      <c r="J12" s="5" t="n">
        <v>314.0</v>
      </c>
      <c r="K12" s="5" t="n">
        <v>598.0</v>
      </c>
      <c r="L12" s="5" t="n">
        <v>514.0</v>
      </c>
      <c r="M12" s="5" t="n">
        <v>12487.0</v>
      </c>
      <c r="N12" s="11" t="n">
        <f si="1" t="shared"/>
        <v>55914.0</v>
      </c>
      <c r="O12" s="5" t="n">
        <v>8657811.0</v>
      </c>
      <c r="P12" s="5" t="n">
        <v>267844.0</v>
      </c>
      <c r="Q12" s="11" t="n">
        <f si="2" t="shared"/>
        <v>43427.0</v>
      </c>
      <c r="R12" s="6" t="n">
        <f si="0" t="shared"/>
        <v>6.167683699081217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1469.0</v>
      </c>
      <c r="E13" s="5" t="n">
        <v>2686.0</v>
      </c>
      <c r="F13" s="5" t="n">
        <v>7862.0</v>
      </c>
      <c r="G13" s="5" t="n">
        <v>8186.0</v>
      </c>
      <c r="H13" s="5" t="n">
        <v>6024.0</v>
      </c>
      <c r="I13" s="5" t="n">
        <v>7984.0</v>
      </c>
      <c r="J13" s="5" t="n">
        <v>315.0</v>
      </c>
      <c r="K13" s="5" t="n">
        <v>455.0</v>
      </c>
      <c r="L13" s="5" t="n">
        <v>323.0</v>
      </c>
      <c r="M13" s="5" t="n">
        <v>5656.0</v>
      </c>
      <c r="N13" s="11" t="n">
        <f si="1" t="shared"/>
        <v>40960.0</v>
      </c>
      <c r="O13" s="5" t="n">
        <v>3732287.0</v>
      </c>
      <c r="P13" s="5" t="n">
        <v>244304.0</v>
      </c>
      <c r="Q13" s="11" t="n">
        <f si="2" t="shared"/>
        <v>35304.0</v>
      </c>
      <c r="R13" s="6" t="n">
        <f si="0" t="shared"/>
        <v>6.920009064128711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238.0</v>
      </c>
      <c r="E14" s="5" t="n">
        <v>908.0</v>
      </c>
      <c r="F14" s="5" t="n">
        <v>3032.0</v>
      </c>
      <c r="G14" s="5" t="n">
        <v>4997.0</v>
      </c>
      <c r="H14" s="5" t="n">
        <v>1549.0</v>
      </c>
      <c r="I14" s="5" t="n">
        <v>1359.0</v>
      </c>
      <c r="J14" s="5" t="n">
        <v>843.0</v>
      </c>
      <c r="K14" s="5" t="n">
        <v>1676.0</v>
      </c>
      <c r="L14" s="5" t="n">
        <v>1876.0</v>
      </c>
      <c r="M14" s="5" t="n">
        <v>13318.0</v>
      </c>
      <c r="N14" s="11" t="n">
        <f si="1" t="shared"/>
        <v>29796.0</v>
      </c>
      <c r="O14" s="5" t="n">
        <v>8878015.0</v>
      </c>
      <c r="P14" s="5" t="n">
        <v>299799.0</v>
      </c>
      <c r="Q14" s="11" t="n">
        <f si="2" t="shared"/>
        <v>16478.0</v>
      </c>
      <c r="R14" s="6" t="n">
        <f si="0" t="shared"/>
        <v>18.19389489015657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94.0</v>
      </c>
      <c r="E15" s="5" t="n">
        <f ref="E15:M15" si="3" t="shared">E16-E9-E10-E11-E12-E13-E14</f>
        <v>84.0</v>
      </c>
      <c r="F15" s="5" t="n">
        <f si="3" t="shared"/>
        <v>203.0</v>
      </c>
      <c r="G15" s="5" t="n">
        <f si="3" t="shared"/>
        <v>550.0</v>
      </c>
      <c r="H15" s="5" t="n">
        <f si="3" t="shared"/>
        <v>705.0</v>
      </c>
      <c r="I15" s="5" t="n">
        <f si="3" t="shared"/>
        <v>679.0</v>
      </c>
      <c r="J15" s="5" t="n">
        <f si="3" t="shared"/>
        <v>156.0</v>
      </c>
      <c r="K15" s="5" t="n">
        <f si="3" t="shared"/>
        <v>140.0</v>
      </c>
      <c r="L15" s="5" t="n">
        <f si="3" t="shared"/>
        <v>71.0</v>
      </c>
      <c r="M15" s="5" t="n">
        <f si="3" t="shared"/>
        <v>371.0</v>
      </c>
      <c r="N15" s="5" t="n">
        <f ref="N15" si="4" t="shared">N16-N9-N10-N11-N12-N13-N14</f>
        <v>3053.0</v>
      </c>
      <c r="O15" s="5" t="n">
        <f>O16-O9-O10-O11-O12-O13-O14</f>
        <v>187422.0</v>
      </c>
      <c r="P15" s="5" t="n">
        <f>P16-P9-P10-P11-P12-P13-P14</f>
        <v>30383.0</v>
      </c>
      <c r="Q15" s="11" t="n">
        <f si="2" t="shared"/>
        <v>2682.0</v>
      </c>
      <c r="R15" s="6" t="n">
        <f si="0" t="shared"/>
        <v>11.32848620432513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6470.0</v>
      </c>
      <c r="E16" s="5" t="n">
        <v>9631.0</v>
      </c>
      <c r="F16" s="5" t="n">
        <v>29775.0</v>
      </c>
      <c r="G16" s="5" t="n">
        <v>38803.0</v>
      </c>
      <c r="H16" s="5" t="n">
        <v>53453.0</v>
      </c>
      <c r="I16" s="5" t="n">
        <v>30680.0</v>
      </c>
      <c r="J16" s="5" t="n">
        <v>4510.0</v>
      </c>
      <c r="K16" s="5" t="n">
        <v>4837.0</v>
      </c>
      <c r="L16" s="5" t="n">
        <v>4181.0</v>
      </c>
      <c r="M16" s="5" t="n">
        <v>40139.0</v>
      </c>
      <c r="N16" s="11" t="n">
        <f ref="N16:N48" si="5" t="shared">SUM(D16:M16)</f>
        <v>222479.0</v>
      </c>
      <c r="O16" s="5" t="n">
        <v>2.8929401E7</v>
      </c>
      <c r="P16" s="5" t="n">
        <v>1551517.0</v>
      </c>
      <c r="Q16" s="11" t="n">
        <f si="2" t="shared"/>
        <v>182340.0</v>
      </c>
      <c r="R16" s="6" t="n">
        <f si="0" t="shared"/>
        <v>8.508922891301964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670.0</v>
      </c>
      <c r="E17" s="5" t="n">
        <f ref="E17:M17" si="6" t="shared">E18-E16-E3-E4-E5-E6-E7-E8</f>
        <v>1880.0</v>
      </c>
      <c r="F17" s="5" t="n">
        <f si="6" t="shared"/>
        <v>2639.0</v>
      </c>
      <c r="G17" s="5" t="n">
        <f si="6" t="shared"/>
        <v>1787.0</v>
      </c>
      <c r="H17" s="5" t="n">
        <f si="6" t="shared"/>
        <v>1985.0</v>
      </c>
      <c r="I17" s="5" t="n">
        <f si="6" t="shared"/>
        <v>1399.0</v>
      </c>
      <c r="J17" s="5" t="n">
        <f si="6" t="shared"/>
        <v>385.0</v>
      </c>
      <c r="K17" s="5" t="n">
        <f si="6" t="shared"/>
        <v>166.0</v>
      </c>
      <c r="L17" s="5" t="n">
        <f si="6" t="shared"/>
        <v>127.0</v>
      </c>
      <c r="M17" s="5" t="n">
        <f si="6" t="shared"/>
        <v>580.0</v>
      </c>
      <c r="N17" s="11" t="n">
        <f si="5" t="shared"/>
        <v>11618.0</v>
      </c>
      <c r="O17" s="5" t="n">
        <f>O18-O16-O3-O4-O5-O6-O7-O8</f>
        <v>136472.0</v>
      </c>
      <c r="P17" s="5" t="n">
        <f>P18-P16-P3-P4-P5-P6-P7-P8</f>
        <v>71750.0</v>
      </c>
      <c r="Q17" s="11" t="n">
        <f si="2" t="shared"/>
        <v>11038.0</v>
      </c>
      <c r="R17" s="6" t="n">
        <f si="0" t="shared"/>
        <v>6.500271788367458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29860.0</v>
      </c>
      <c r="E18" s="5" t="n">
        <v>71615.0</v>
      </c>
      <c r="F18" s="5" t="n">
        <v>143093.0</v>
      </c>
      <c r="G18" s="5" t="n">
        <v>97352.0</v>
      </c>
      <c r="H18" s="5" t="n">
        <v>99105.0</v>
      </c>
      <c r="I18" s="5" t="n">
        <v>47371.0</v>
      </c>
      <c r="J18" s="5" t="n">
        <v>10312.0</v>
      </c>
      <c r="K18" s="5" t="n">
        <v>9207.0</v>
      </c>
      <c r="L18" s="5" t="n">
        <v>7510.0</v>
      </c>
      <c r="M18" s="5" t="n">
        <v>63794.0</v>
      </c>
      <c r="N18" s="11" t="n">
        <f si="5" t="shared"/>
        <v>579219.0</v>
      </c>
      <c r="O18" s="5" t="n">
        <v>3.1941102E7</v>
      </c>
      <c r="P18" s="5" t="n">
        <v>3290342.0</v>
      </c>
      <c r="Q18" s="11" t="n">
        <f si="2" t="shared"/>
        <v>515425.0</v>
      </c>
      <c r="R18" s="6" t="n">
        <f si="0" t="shared"/>
        <v>6.383745452781685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798.0</v>
      </c>
      <c r="E19" s="5" t="n">
        <v>748.0</v>
      </c>
      <c r="F19" s="5" t="n">
        <v>1273.0</v>
      </c>
      <c r="G19" s="5" t="n">
        <v>1075.0</v>
      </c>
      <c r="H19" s="5" t="n">
        <v>2129.0</v>
      </c>
      <c r="I19" s="5" t="n">
        <v>2027.0</v>
      </c>
      <c r="J19" s="5" t="n">
        <v>1060.0</v>
      </c>
      <c r="K19" s="5" t="n">
        <v>427.0</v>
      </c>
      <c r="L19" s="5" t="n">
        <v>195.0</v>
      </c>
      <c r="M19" s="5" t="n">
        <v>1528.0</v>
      </c>
      <c r="N19" s="11" t="n">
        <f si="5" t="shared"/>
        <v>11260.0</v>
      </c>
      <c r="O19" s="5" t="n">
        <v>144220.0</v>
      </c>
      <c r="P19" s="5" t="n">
        <v>100946.0</v>
      </c>
      <c r="Q19" s="11" t="n">
        <f si="2" t="shared"/>
        <v>9732.0</v>
      </c>
      <c r="R19" s="6" t="n">
        <f si="0" t="shared"/>
        <v>10.37258528565557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6287.0</v>
      </c>
      <c r="E20" s="5" t="n">
        <v>4916.0</v>
      </c>
      <c r="F20" s="5" t="n">
        <v>6646.0</v>
      </c>
      <c r="G20" s="5" t="n">
        <v>6003.0</v>
      </c>
      <c r="H20" s="5" t="n">
        <v>14436.0</v>
      </c>
      <c r="I20" s="5" t="n">
        <v>14381.0</v>
      </c>
      <c r="J20" s="5" t="n">
        <v>3805.0</v>
      </c>
      <c r="K20" s="5" t="n">
        <v>1592.0</v>
      </c>
      <c r="L20" s="5" t="n">
        <v>1028.0</v>
      </c>
      <c r="M20" s="5" t="n">
        <v>9348.0</v>
      </c>
      <c r="N20" s="11" t="n">
        <f si="5" t="shared"/>
        <v>68442.0</v>
      </c>
      <c r="O20" s="5" t="n">
        <v>726003.0</v>
      </c>
      <c r="P20" s="5" t="n">
        <v>524884.0</v>
      </c>
      <c r="Q20" s="11" t="n">
        <f si="2" t="shared"/>
        <v>59094.0</v>
      </c>
      <c r="R20" s="6" t="n">
        <f si="0" t="shared"/>
        <v>8.882187700951027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48.0</v>
      </c>
      <c r="E21" s="5" t="n">
        <v>39.0</v>
      </c>
      <c r="F21" s="5" t="n">
        <v>41.0</v>
      </c>
      <c r="G21" s="5" t="n">
        <v>42.0</v>
      </c>
      <c r="H21" s="5" t="n">
        <v>77.0</v>
      </c>
      <c r="I21" s="5" t="n">
        <v>40.0</v>
      </c>
      <c r="J21" s="5" t="n">
        <v>25.0</v>
      </c>
      <c r="K21" s="5" t="n">
        <v>26.0</v>
      </c>
      <c r="L21" s="5" t="n">
        <v>13.0</v>
      </c>
      <c r="M21" s="5" t="n">
        <v>242.0</v>
      </c>
      <c r="N21" s="11" t="n">
        <f si="5" t="shared"/>
        <v>593.0</v>
      </c>
      <c r="O21" s="5" t="n">
        <v>8677.0</v>
      </c>
      <c r="P21" s="5" t="n">
        <v>4024.0</v>
      </c>
      <c r="Q21" s="11" t="n">
        <f si="2" t="shared"/>
        <v>351.0</v>
      </c>
      <c r="R21" s="6" t="n">
        <f si="0" t="shared"/>
        <v>11.464387464387464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31.0</v>
      </c>
      <c r="E22" s="5" t="n">
        <v>49.0</v>
      </c>
      <c r="F22" s="5" t="n">
        <v>78.0</v>
      </c>
      <c r="G22" s="5" t="n">
        <v>50.0</v>
      </c>
      <c r="H22" s="5" t="n">
        <v>67.0</v>
      </c>
      <c r="I22" s="5" t="n">
        <v>53.0</v>
      </c>
      <c r="J22" s="5" t="n">
        <v>28.0</v>
      </c>
      <c r="K22" s="5" t="n">
        <v>28.0</v>
      </c>
      <c r="L22" s="5" t="n">
        <v>11.0</v>
      </c>
      <c r="M22" s="5" t="n">
        <v>70.0</v>
      </c>
      <c r="N22" s="11" t="n">
        <f si="5" t="shared"/>
        <v>465.0</v>
      </c>
      <c r="O22" s="5" t="n">
        <v>12242.0</v>
      </c>
      <c r="P22" s="5" t="n">
        <v>4188.0</v>
      </c>
      <c r="Q22" s="11" t="n">
        <f si="2" t="shared"/>
        <v>395.0</v>
      </c>
      <c r="R22" s="6" t="n">
        <f si="0" t="shared"/>
        <v>10.60253164556962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6.0</v>
      </c>
      <c r="E23" s="5" t="n">
        <v>11.0</v>
      </c>
      <c r="F23" s="5" t="n">
        <v>14.0</v>
      </c>
      <c r="G23" s="5" t="n">
        <v>14.0</v>
      </c>
      <c r="H23" s="5" t="n">
        <v>19.0</v>
      </c>
      <c r="I23" s="5" t="n">
        <v>15.0</v>
      </c>
      <c r="J23" s="5" t="n">
        <v>11.0</v>
      </c>
      <c r="K23" s="5" t="n">
        <v>8.0</v>
      </c>
      <c r="L23" s="5" t="n">
        <v>1.0</v>
      </c>
      <c r="M23" s="5" t="n">
        <v>17.0</v>
      </c>
      <c r="N23" s="11" t="n">
        <f si="5" t="shared"/>
        <v>116.0</v>
      </c>
      <c r="O23" s="5" t="n">
        <v>2664.0</v>
      </c>
      <c r="P23" s="5" t="n">
        <v>1043.0</v>
      </c>
      <c r="Q23" s="11" t="n">
        <f si="2" t="shared"/>
        <v>99.0</v>
      </c>
      <c r="R23" s="6" t="n">
        <f si="0" t="shared"/>
        <v>10.535353535353535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78.0</v>
      </c>
      <c r="E24" s="5" t="n">
        <f ref="E24:M24" si="7" t="shared">E25-E19-E20-E21-E22-E23</f>
        <v>71.0</v>
      </c>
      <c r="F24" s="5" t="n">
        <f si="7" t="shared"/>
        <v>76.0</v>
      </c>
      <c r="G24" s="5" t="n">
        <f si="7" t="shared"/>
        <v>62.0</v>
      </c>
      <c r="H24" s="5" t="n">
        <f si="7" t="shared"/>
        <v>139.0</v>
      </c>
      <c r="I24" s="5" t="n">
        <f si="7" t="shared"/>
        <v>139.0</v>
      </c>
      <c r="J24" s="5" t="n">
        <f si="7" t="shared"/>
        <v>76.0</v>
      </c>
      <c r="K24" s="5" t="n">
        <f si="7" t="shared"/>
        <v>76.0</v>
      </c>
      <c r="L24" s="5" t="n">
        <f si="7" t="shared"/>
        <v>60.0</v>
      </c>
      <c r="M24" s="5" t="n">
        <f si="7" t="shared"/>
        <v>231.0</v>
      </c>
      <c r="N24" s="11" t="n">
        <f si="5" t="shared"/>
        <v>1008.0</v>
      </c>
      <c r="O24" s="5" t="n">
        <f>O25-O19-O20-O21-O22-O23</f>
        <v>66024.0</v>
      </c>
      <c r="P24" s="5" t="n">
        <f>P25-P19-P20-P21-P22-P23</f>
        <v>12684.0</v>
      </c>
      <c r="Q24" s="11" t="n">
        <f si="2" t="shared"/>
        <v>777.0</v>
      </c>
      <c r="R24" s="6" t="n">
        <f si="0" t="shared"/>
        <v>16.324324324324323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7248.0</v>
      </c>
      <c r="E25" s="5" t="n">
        <v>5834.0</v>
      </c>
      <c r="F25" s="5" t="n">
        <v>8128.0</v>
      </c>
      <c r="G25" s="5" t="n">
        <v>7246.0</v>
      </c>
      <c r="H25" s="5" t="n">
        <v>16867.0</v>
      </c>
      <c r="I25" s="5" t="n">
        <v>16655.0</v>
      </c>
      <c r="J25" s="5" t="n">
        <v>5005.0</v>
      </c>
      <c r="K25" s="5" t="n">
        <v>2157.0</v>
      </c>
      <c r="L25" s="5" t="n">
        <v>1308.0</v>
      </c>
      <c r="M25" s="5" t="n">
        <v>11436.0</v>
      </c>
      <c r="N25" s="11" t="n">
        <f si="5" t="shared"/>
        <v>81884.0</v>
      </c>
      <c r="O25" s="5" t="n">
        <v>959830.0</v>
      </c>
      <c r="P25" s="5" t="n">
        <v>647769.0</v>
      </c>
      <c r="Q25" s="11" t="n">
        <f si="2" t="shared"/>
        <v>70448.0</v>
      </c>
      <c r="R25" s="6" t="n">
        <f si="0" t="shared"/>
        <v>9.19499488984783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91.0</v>
      </c>
      <c r="E26" s="5" t="n">
        <v>44.0</v>
      </c>
      <c r="F26" s="5" t="n">
        <v>56.0</v>
      </c>
      <c r="G26" s="5" t="n">
        <v>55.0</v>
      </c>
      <c r="H26" s="5" t="n">
        <v>125.0</v>
      </c>
      <c r="I26" s="5" t="n">
        <v>228.0</v>
      </c>
      <c r="J26" s="5" t="n">
        <v>97.0</v>
      </c>
      <c r="K26" s="5" t="n">
        <v>57.0</v>
      </c>
      <c r="L26" s="5" t="n">
        <v>32.0</v>
      </c>
      <c r="M26" s="5" t="n">
        <v>93.0</v>
      </c>
      <c r="N26" s="11" t="n">
        <f si="5" t="shared"/>
        <v>878.0</v>
      </c>
      <c r="O26" s="5" t="n">
        <v>16041.0</v>
      </c>
      <c r="P26" s="5" t="n">
        <v>10840.0</v>
      </c>
      <c r="Q26" s="11" t="n">
        <f si="2" t="shared"/>
        <v>785.0</v>
      </c>
      <c r="R26" s="6" t="n">
        <f si="0" t="shared"/>
        <v>13.80891719745223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207.0</v>
      </c>
      <c r="E27" s="5" t="n">
        <v>255.0</v>
      </c>
      <c r="F27" s="5" t="n">
        <v>311.0</v>
      </c>
      <c r="G27" s="5" t="n">
        <v>361.0</v>
      </c>
      <c r="H27" s="5" t="n">
        <v>642.0</v>
      </c>
      <c r="I27" s="5" t="n">
        <v>1173.0</v>
      </c>
      <c r="J27" s="5" t="n">
        <v>444.0</v>
      </c>
      <c r="K27" s="5" t="n">
        <v>305.0</v>
      </c>
      <c r="L27" s="5" t="n">
        <v>216.0</v>
      </c>
      <c r="M27" s="5" t="n">
        <v>477.0</v>
      </c>
      <c r="N27" s="11" t="n">
        <f si="5" t="shared"/>
        <v>4391.0</v>
      </c>
      <c r="O27" s="5" t="n">
        <v>84254.0</v>
      </c>
      <c r="P27" s="5" t="n">
        <v>58320.0</v>
      </c>
      <c r="Q27" s="11" t="n">
        <f si="2" t="shared"/>
        <v>3914.0</v>
      </c>
      <c r="R27" s="6" t="n">
        <f si="0" t="shared"/>
        <v>14.90035769034236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408.0</v>
      </c>
      <c r="E28" s="5" t="n">
        <v>468.0</v>
      </c>
      <c r="F28" s="5" t="n">
        <v>539.0</v>
      </c>
      <c r="G28" s="5" t="n">
        <v>445.0</v>
      </c>
      <c r="H28" s="5" t="n">
        <v>1220.0</v>
      </c>
      <c r="I28" s="5" t="n">
        <v>2108.0</v>
      </c>
      <c r="J28" s="5" t="n">
        <v>962.0</v>
      </c>
      <c r="K28" s="5" t="n">
        <v>270.0</v>
      </c>
      <c r="L28" s="5" t="n">
        <v>109.0</v>
      </c>
      <c r="M28" s="5" t="n">
        <v>7115.0</v>
      </c>
      <c r="N28" s="11" t="n">
        <f si="5" t="shared"/>
        <v>13644.0</v>
      </c>
      <c r="O28" s="5" t="n">
        <v>88316.0</v>
      </c>
      <c r="P28" s="5" t="n">
        <v>75227.0</v>
      </c>
      <c r="Q28" s="11" t="n">
        <f si="2" t="shared"/>
        <v>6529.0</v>
      </c>
      <c r="R28" s="6" t="n">
        <f si="0" t="shared"/>
        <v>11.521978863531935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130.0</v>
      </c>
      <c r="E29" s="5" t="n">
        <v>149.0</v>
      </c>
      <c r="F29" s="5" t="n">
        <v>189.0</v>
      </c>
      <c r="G29" s="5" t="n">
        <v>114.0</v>
      </c>
      <c r="H29" s="5" t="n">
        <v>238.0</v>
      </c>
      <c r="I29" s="5" t="n">
        <v>240.0</v>
      </c>
      <c r="J29" s="5" t="n">
        <v>88.0</v>
      </c>
      <c r="K29" s="5" t="n">
        <v>89.0</v>
      </c>
      <c r="L29" s="5" t="n">
        <v>61.0</v>
      </c>
      <c r="M29" s="5" t="n">
        <v>326.0</v>
      </c>
      <c r="N29" s="11" t="n">
        <f si="5" t="shared"/>
        <v>1624.0</v>
      </c>
      <c r="O29" s="5" t="n">
        <v>21990.0</v>
      </c>
      <c r="P29" s="5" t="n">
        <v>15759.0</v>
      </c>
      <c r="Q29" s="11" t="n">
        <f si="2" t="shared"/>
        <v>1298.0</v>
      </c>
      <c r="R29" s="6" t="n">
        <f si="0" t="shared"/>
        <v>12.140986132511557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214.0</v>
      </c>
      <c r="E30" s="5" t="n">
        <v>156.0</v>
      </c>
      <c r="F30" s="5" t="n">
        <v>190.0</v>
      </c>
      <c r="G30" s="5" t="n">
        <v>181.0</v>
      </c>
      <c r="H30" s="5" t="n">
        <v>398.0</v>
      </c>
      <c r="I30" s="5" t="n">
        <v>537.0</v>
      </c>
      <c r="J30" s="5" t="n">
        <v>344.0</v>
      </c>
      <c r="K30" s="5" t="n">
        <v>109.0</v>
      </c>
      <c r="L30" s="5" t="n">
        <v>46.0</v>
      </c>
      <c r="M30" s="5" t="n">
        <v>280.0</v>
      </c>
      <c r="N30" s="11" t="n">
        <f si="5" t="shared"/>
        <v>2455.0</v>
      </c>
      <c r="O30" s="5" t="n">
        <v>29652.0</v>
      </c>
      <c r="P30" s="5" t="n">
        <v>25197.0</v>
      </c>
      <c r="Q30" s="11" t="n">
        <f si="2" t="shared"/>
        <v>2175.0</v>
      </c>
      <c r="R30" s="6" t="n">
        <f si="0" t="shared"/>
        <v>11.584827586206897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89.0</v>
      </c>
      <c r="E31" s="5" t="n">
        <v>97.0</v>
      </c>
      <c r="F31" s="5" t="n">
        <v>130.0</v>
      </c>
      <c r="G31" s="5" t="n">
        <v>153.0</v>
      </c>
      <c r="H31" s="5" t="n">
        <v>299.0</v>
      </c>
      <c r="I31" s="5" t="n">
        <v>397.0</v>
      </c>
      <c r="J31" s="5" t="n">
        <v>155.0</v>
      </c>
      <c r="K31" s="5" t="n">
        <v>49.0</v>
      </c>
      <c r="L31" s="5" t="n">
        <v>20.0</v>
      </c>
      <c r="M31" s="5" t="n">
        <v>211.0</v>
      </c>
      <c r="N31" s="11" t="n">
        <f si="5" t="shared"/>
        <v>1600.0</v>
      </c>
      <c r="O31" s="5" t="n">
        <v>16439.0</v>
      </c>
      <c r="P31" s="5" t="n">
        <v>14053.0</v>
      </c>
      <c r="Q31" s="11" t="n">
        <f si="2" t="shared"/>
        <v>1389.0</v>
      </c>
      <c r="R31" s="6" t="n">
        <f si="0" t="shared"/>
        <v>10.117350611951045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87.0</v>
      </c>
      <c r="E32" s="5" t="n">
        <v>77.0</v>
      </c>
      <c r="F32" s="5" t="n">
        <v>94.0</v>
      </c>
      <c r="G32" s="5" t="n">
        <v>92.0</v>
      </c>
      <c r="H32" s="5" t="n">
        <v>244.0</v>
      </c>
      <c r="I32" s="5" t="n">
        <v>259.0</v>
      </c>
      <c r="J32" s="5" t="n">
        <v>77.0</v>
      </c>
      <c r="K32" s="5" t="n">
        <v>51.0</v>
      </c>
      <c r="L32" s="5" t="n">
        <v>48.0</v>
      </c>
      <c r="M32" s="5" t="n">
        <v>105.0</v>
      </c>
      <c r="N32" s="11" t="n">
        <f si="5" t="shared"/>
        <v>1134.0</v>
      </c>
      <c r="O32" s="5" t="n">
        <v>18849.0</v>
      </c>
      <c r="P32" s="5" t="n">
        <v>12837.0</v>
      </c>
      <c r="Q32" s="11" t="n">
        <f si="2" t="shared"/>
        <v>1029.0</v>
      </c>
      <c r="R32" s="6" t="n">
        <f si="0" t="shared"/>
        <v>12.475218658892128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677.0</v>
      </c>
      <c r="E33" s="5" t="n">
        <v>524.0</v>
      </c>
      <c r="F33" s="5" t="n">
        <v>784.0</v>
      </c>
      <c r="G33" s="5" t="n">
        <v>665.0</v>
      </c>
      <c r="H33" s="5" t="n">
        <v>1291.0</v>
      </c>
      <c r="I33" s="5" t="n">
        <v>1703.0</v>
      </c>
      <c r="J33" s="5" t="n">
        <v>751.0</v>
      </c>
      <c r="K33" s="5" t="n">
        <v>340.0</v>
      </c>
      <c r="L33" s="5" t="n">
        <v>170.0</v>
      </c>
      <c r="M33" s="5" t="n">
        <v>1023.0</v>
      </c>
      <c r="N33" s="11" t="n">
        <f si="5" t="shared"/>
        <v>7928.0</v>
      </c>
      <c r="O33" s="5" t="n">
        <v>113504.0</v>
      </c>
      <c r="P33" s="5" t="n">
        <v>76383.0</v>
      </c>
      <c r="Q33" s="11" t="n">
        <f si="2" t="shared"/>
        <v>6905.0</v>
      </c>
      <c r="R33" s="6" t="n">
        <f si="0" t="shared"/>
        <v>11.061984069514844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58.0</v>
      </c>
      <c r="E34" s="5" t="n">
        <v>78.0</v>
      </c>
      <c r="F34" s="5" t="n">
        <v>83.0</v>
      </c>
      <c r="G34" s="5" t="n">
        <v>69.0</v>
      </c>
      <c r="H34" s="5" t="n">
        <v>195.0</v>
      </c>
      <c r="I34" s="5" t="n">
        <v>268.0</v>
      </c>
      <c r="J34" s="5" t="n">
        <v>89.0</v>
      </c>
      <c r="K34" s="5" t="n">
        <v>33.0</v>
      </c>
      <c r="L34" s="5" t="n">
        <v>9.0</v>
      </c>
      <c r="M34" s="5" t="n">
        <v>324.0</v>
      </c>
      <c r="N34" s="11" t="n">
        <f si="5" t="shared"/>
        <v>1206.0</v>
      </c>
      <c r="O34" s="5" t="n">
        <v>10943.0</v>
      </c>
      <c r="P34" s="5" t="n">
        <v>8823.0</v>
      </c>
      <c r="Q34" s="11" t="n">
        <f si="2" t="shared"/>
        <v>882.0</v>
      </c>
      <c r="R34" s="6" t="n">
        <f si="0" t="shared"/>
        <v>10.003401360544217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31.0</v>
      </c>
      <c r="E35" s="5" t="n">
        <v>10.0</v>
      </c>
      <c r="F35" s="5" t="n">
        <v>10.0</v>
      </c>
      <c r="G35" s="5" t="n">
        <v>16.0</v>
      </c>
      <c r="H35" s="5" t="n">
        <v>28.0</v>
      </c>
      <c r="I35" s="5" t="n">
        <v>24.0</v>
      </c>
      <c r="J35" s="5" t="n">
        <v>3.0</v>
      </c>
      <c r="K35" s="5" t="n">
        <v>5.0</v>
      </c>
      <c r="L35" s="5" t="n">
        <v>3.0</v>
      </c>
      <c r="M35" s="5" t="n">
        <v>31.0</v>
      </c>
      <c r="N35" s="11" t="n">
        <f si="5" t="shared"/>
        <v>161.0</v>
      </c>
      <c r="O35" s="5" t="n">
        <v>1586.0</v>
      </c>
      <c r="P35" s="5" t="n">
        <v>1044.0</v>
      </c>
      <c r="Q35" s="11" t="n">
        <f si="2" t="shared"/>
        <v>130.0</v>
      </c>
      <c r="R35" s="6" t="n">
        <f si="0" t="shared"/>
        <v>8.03076923076923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32.0</v>
      </c>
      <c r="E36" s="5" t="n">
        <v>55.0</v>
      </c>
      <c r="F36" s="5" t="n">
        <v>60.0</v>
      </c>
      <c r="G36" s="5" t="n">
        <v>54.0</v>
      </c>
      <c r="H36" s="5" t="n">
        <v>104.0</v>
      </c>
      <c r="I36" s="5" t="n">
        <v>180.0</v>
      </c>
      <c r="J36" s="5" t="n">
        <v>74.0</v>
      </c>
      <c r="K36" s="5" t="n">
        <v>24.0</v>
      </c>
      <c r="L36" s="5" t="n">
        <v>22.0</v>
      </c>
      <c r="M36" s="5" t="n">
        <v>60.0</v>
      </c>
      <c r="N36" s="11" t="n">
        <f si="5" t="shared"/>
        <v>665.0</v>
      </c>
      <c r="O36" s="5" t="n">
        <v>9262.0</v>
      </c>
      <c r="P36" s="5" t="n">
        <v>7582.0</v>
      </c>
      <c r="Q36" s="11" t="n">
        <f si="2" t="shared"/>
        <v>605.0</v>
      </c>
      <c r="R36" s="6" t="n">
        <f si="0" t="shared"/>
        <v>12.532231404958678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42.0</v>
      </c>
      <c r="E37" s="5" t="n">
        <v>17.0</v>
      </c>
      <c r="F37" s="5" t="n">
        <v>68.0</v>
      </c>
      <c r="G37" s="5" t="n">
        <v>29.0</v>
      </c>
      <c r="H37" s="5" t="n">
        <v>108.0</v>
      </c>
      <c r="I37" s="5" t="n">
        <v>96.0</v>
      </c>
      <c r="J37" s="5" t="n">
        <v>59.0</v>
      </c>
      <c r="K37" s="5" t="n">
        <v>49.0</v>
      </c>
      <c r="L37" s="5" t="n">
        <v>38.0</v>
      </c>
      <c r="M37" s="5" t="n">
        <v>127.0</v>
      </c>
      <c r="N37" s="11" t="n">
        <f si="5" t="shared"/>
        <v>633.0</v>
      </c>
      <c r="O37" s="5" t="n">
        <v>32848.0</v>
      </c>
      <c r="P37" s="5" t="n">
        <v>8316.0</v>
      </c>
      <c r="Q37" s="11" t="n">
        <f si="2" t="shared"/>
        <v>506.0</v>
      </c>
      <c r="R37" s="6" t="n">
        <f si="0" t="shared"/>
        <v>16.434782608695652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504.0</v>
      </c>
      <c r="E38" s="5" t="n">
        <f ref="E38:M38" si="8" t="shared">E39-E26-E27-E28-E29-E30-E31-E32-E33-E34-E35-E36-E37</f>
        <v>339.0</v>
      </c>
      <c r="F38" s="5" t="n">
        <f si="8" t="shared"/>
        <v>512.0</v>
      </c>
      <c r="G38" s="5" t="n">
        <f si="8" t="shared"/>
        <v>451.0</v>
      </c>
      <c r="H38" s="5" t="n">
        <f si="8" t="shared"/>
        <v>1146.0</v>
      </c>
      <c r="I38" s="5" t="n">
        <f si="8" t="shared"/>
        <v>1365.0</v>
      </c>
      <c r="J38" s="5" t="n">
        <f si="8" t="shared"/>
        <v>483.0</v>
      </c>
      <c r="K38" s="5" t="n">
        <f si="8" t="shared"/>
        <v>375.0</v>
      </c>
      <c r="L38" s="5" t="n">
        <f si="8" t="shared"/>
        <v>172.0</v>
      </c>
      <c r="M38" s="5" t="n">
        <f si="8" t="shared"/>
        <v>1046.0</v>
      </c>
      <c r="N38" s="11" t="n">
        <f si="5" t="shared"/>
        <v>6393.0</v>
      </c>
      <c r="O38" s="5" t="n">
        <f>O39-O26-O27-O28-O29-O30-O31-O32-O33-O34-O35-O36-O37</f>
        <v>94003.0</v>
      </c>
      <c r="P38" s="5" t="n">
        <f>P39-P26-P27-P28-P29-P30-P31-P32-P33-P34-P35-P36-P37</f>
        <v>66377.0</v>
      </c>
      <c r="Q38" s="11" t="n">
        <f si="2" t="shared"/>
        <v>5347.0</v>
      </c>
      <c r="R38" s="6" t="n">
        <f si="0" t="shared"/>
        <v>12.413876940340378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2570.0</v>
      </c>
      <c r="E39" s="5" t="n">
        <v>2269.0</v>
      </c>
      <c r="F39" s="5" t="n">
        <v>3026.0</v>
      </c>
      <c r="G39" s="5" t="n">
        <v>2685.0</v>
      </c>
      <c r="H39" s="5" t="n">
        <v>6038.0</v>
      </c>
      <c r="I39" s="5" t="n">
        <v>8578.0</v>
      </c>
      <c r="J39" s="5" t="n">
        <v>3626.0</v>
      </c>
      <c r="K39" s="5" t="n">
        <v>1756.0</v>
      </c>
      <c r="L39" s="5" t="n">
        <v>946.0</v>
      </c>
      <c r="M39" s="5" t="n">
        <v>11218.0</v>
      </c>
      <c r="N39" s="11" t="n">
        <f si="5" t="shared"/>
        <v>42712.0</v>
      </c>
      <c r="O39" s="5" t="n">
        <v>537687.0</v>
      </c>
      <c r="P39" s="5" t="n">
        <v>380758.0</v>
      </c>
      <c r="Q39" s="11" t="n">
        <f si="2" t="shared"/>
        <v>31494.0</v>
      </c>
      <c r="R39" s="6" t="n">
        <f si="0" t="shared"/>
        <v>12.089858385724265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884.0</v>
      </c>
      <c r="E40" s="5" t="n">
        <v>690.0</v>
      </c>
      <c r="F40" s="5" t="n">
        <v>1118.0</v>
      </c>
      <c r="G40" s="5" t="n">
        <v>1296.0</v>
      </c>
      <c r="H40" s="5" t="n">
        <v>3086.0</v>
      </c>
      <c r="I40" s="5" t="n">
        <v>3545.0</v>
      </c>
      <c r="J40" s="5" t="n">
        <v>859.0</v>
      </c>
      <c r="K40" s="5" t="n">
        <v>178.0</v>
      </c>
      <c r="L40" s="5" t="n">
        <v>105.0</v>
      </c>
      <c r="M40" s="5" t="n">
        <v>1840.0</v>
      </c>
      <c r="N40" s="11" t="n">
        <f si="5" t="shared"/>
        <v>13601.0</v>
      </c>
      <c r="O40" s="5" t="n">
        <v>115174.0</v>
      </c>
      <c r="P40" s="5" t="n">
        <v>99371.0</v>
      </c>
      <c r="Q40" s="11" t="n">
        <f si="2" t="shared"/>
        <v>11761.0</v>
      </c>
      <c r="R40" s="6" t="n">
        <f si="0" t="shared"/>
        <v>8.449196496896523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169.0</v>
      </c>
      <c r="E41" s="5" t="n">
        <v>112.0</v>
      </c>
      <c r="F41" s="5" t="n">
        <v>221.0</v>
      </c>
      <c r="G41" s="5" t="n">
        <v>171.0</v>
      </c>
      <c r="H41" s="5" t="n">
        <v>378.0</v>
      </c>
      <c r="I41" s="5" t="n">
        <v>513.0</v>
      </c>
      <c r="J41" s="5" t="n">
        <v>148.0</v>
      </c>
      <c r="K41" s="5" t="n">
        <v>46.0</v>
      </c>
      <c r="L41" s="5" t="n">
        <v>24.0</v>
      </c>
      <c r="M41" s="5" t="n">
        <v>299.0</v>
      </c>
      <c r="N41" s="11" t="n">
        <f si="5" t="shared"/>
        <v>2081.0</v>
      </c>
      <c r="O41" s="5" t="n">
        <v>19733.0</v>
      </c>
      <c r="P41" s="5" t="n">
        <v>16343.0</v>
      </c>
      <c r="Q41" s="11" t="n">
        <f si="2" t="shared"/>
        <v>1782.0</v>
      </c>
      <c r="R41" s="6" t="n">
        <f si="0" t="shared"/>
        <v>9.171156004489339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21.0</v>
      </c>
      <c r="E42" s="5" t="n">
        <f ref="E42:M42" si="9" t="shared">E43-E40-E41</f>
        <v>7.0</v>
      </c>
      <c r="F42" s="5" t="n">
        <f si="9" t="shared"/>
        <v>5.0</v>
      </c>
      <c r="G42" s="5" t="n">
        <f si="9" t="shared"/>
        <v>7.0</v>
      </c>
      <c r="H42" s="5" t="n">
        <f si="9" t="shared"/>
        <v>46.0</v>
      </c>
      <c r="I42" s="5" t="n">
        <f si="9" t="shared"/>
        <v>33.0</v>
      </c>
      <c r="J42" s="5" t="n">
        <f si="9" t="shared"/>
        <v>48.0</v>
      </c>
      <c r="K42" s="5" t="n">
        <f si="9" t="shared"/>
        <v>5.0</v>
      </c>
      <c r="L42" s="5" t="n">
        <f si="9" t="shared"/>
        <v>4.0</v>
      </c>
      <c r="M42" s="5" t="n">
        <f si="9" t="shared"/>
        <v>11.0</v>
      </c>
      <c r="N42" s="11" t="n">
        <f si="5" t="shared"/>
        <v>187.0</v>
      </c>
      <c r="O42" s="5" t="n">
        <f>O43-O40-O41</f>
        <v>5674.0</v>
      </c>
      <c r="P42" s="5" t="n">
        <f>P43-P40-P41</f>
        <v>2391.0</v>
      </c>
      <c r="Q42" s="11" t="n">
        <f si="2" t="shared"/>
        <v>176.0</v>
      </c>
      <c r="R42" s="6" t="n">
        <f si="0" t="shared"/>
        <v>13.585227272727273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1074.0</v>
      </c>
      <c r="E43" s="5" t="n">
        <v>809.0</v>
      </c>
      <c r="F43" s="5" t="n">
        <v>1344.0</v>
      </c>
      <c r="G43" s="5" t="n">
        <v>1474.0</v>
      </c>
      <c r="H43" s="5" t="n">
        <v>3510.0</v>
      </c>
      <c r="I43" s="5" t="n">
        <v>4091.0</v>
      </c>
      <c r="J43" s="5" t="n">
        <v>1055.0</v>
      </c>
      <c r="K43" s="5" t="n">
        <v>229.0</v>
      </c>
      <c r="L43" s="5" t="n">
        <v>133.0</v>
      </c>
      <c r="M43" s="5" t="n">
        <v>2150.0</v>
      </c>
      <c r="N43" s="11" t="n">
        <f si="5" t="shared"/>
        <v>15869.0</v>
      </c>
      <c r="O43" s="5" t="n">
        <v>140581.0</v>
      </c>
      <c r="P43" s="5" t="n">
        <v>118105.0</v>
      </c>
      <c r="Q43" s="11" t="n">
        <f si="2" t="shared"/>
        <v>13719.0</v>
      </c>
      <c r="R43" s="6" t="n">
        <f si="0" t="shared"/>
        <v>8.608863619797361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10.0</v>
      </c>
      <c r="E44" s="8" t="n">
        <v>16.0</v>
      </c>
      <c r="F44" s="8" t="n">
        <v>21.0</v>
      </c>
      <c r="G44" s="8" t="n">
        <v>18.0</v>
      </c>
      <c r="H44" s="8" t="n">
        <v>31.0</v>
      </c>
      <c r="I44" s="8" t="n">
        <v>54.0</v>
      </c>
      <c r="J44" s="8" t="n">
        <v>21.0</v>
      </c>
      <c r="K44" s="8" t="n">
        <v>50.0</v>
      </c>
      <c r="L44" s="8" t="n">
        <v>27.0</v>
      </c>
      <c r="M44" s="8" t="n">
        <v>110.0</v>
      </c>
      <c r="N44" s="11" t="n">
        <f si="5" t="shared"/>
        <v>358.0</v>
      </c>
      <c r="O44" s="8" t="n">
        <v>33495.0</v>
      </c>
      <c r="P44" s="8" t="n">
        <v>5831.0</v>
      </c>
      <c r="Q44" s="11" t="n">
        <f si="2" t="shared"/>
        <v>248.0</v>
      </c>
      <c r="R44" s="6" t="n">
        <f si="0" t="shared"/>
        <v>23.512096774193548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15.0</v>
      </c>
      <c r="E45" s="8" t="n">
        <f ref="E45:M45" si="10" t="shared">E46-E44</f>
        <v>32.0</v>
      </c>
      <c r="F45" s="8" t="n">
        <f si="10" t="shared"/>
        <v>52.0</v>
      </c>
      <c r="G45" s="8" t="n">
        <f si="10" t="shared"/>
        <v>56.0</v>
      </c>
      <c r="H45" s="8" t="n">
        <f si="10" t="shared"/>
        <v>87.0</v>
      </c>
      <c r="I45" s="8" t="n">
        <f si="10" t="shared"/>
        <v>107.0</v>
      </c>
      <c r="J45" s="8" t="n">
        <f si="10" t="shared"/>
        <v>72.0</v>
      </c>
      <c r="K45" s="8" t="n">
        <f si="10" t="shared"/>
        <v>37.0</v>
      </c>
      <c r="L45" s="8" t="n">
        <f si="10" t="shared"/>
        <v>43.0</v>
      </c>
      <c r="M45" s="8" t="n">
        <f si="10" t="shared"/>
        <v>135.0</v>
      </c>
      <c r="N45" s="11" t="n">
        <f si="5" t="shared"/>
        <v>636.0</v>
      </c>
      <c r="O45" s="8" t="n">
        <f>O46-O44</f>
        <v>43527.0</v>
      </c>
      <c r="P45" s="8" t="n">
        <f>P46-P44</f>
        <v>9184.0</v>
      </c>
      <c r="Q45" s="11" t="n">
        <f si="2" t="shared"/>
        <v>501.0</v>
      </c>
      <c r="R45" s="6" t="n">
        <f si="0" t="shared"/>
        <v>18.331337325349303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25.0</v>
      </c>
      <c r="E46" s="8" t="n">
        <v>48.0</v>
      </c>
      <c r="F46" s="8" t="n">
        <v>73.0</v>
      </c>
      <c r="G46" s="8" t="n">
        <v>74.0</v>
      </c>
      <c r="H46" s="8" t="n">
        <v>118.0</v>
      </c>
      <c r="I46" s="8" t="n">
        <v>161.0</v>
      </c>
      <c r="J46" s="8" t="n">
        <v>93.0</v>
      </c>
      <c r="K46" s="8" t="n">
        <v>87.0</v>
      </c>
      <c r="L46" s="8" t="n">
        <v>70.0</v>
      </c>
      <c r="M46" s="8" t="n">
        <v>245.0</v>
      </c>
      <c r="N46" s="11" t="n">
        <f si="5" t="shared"/>
        <v>994.0</v>
      </c>
      <c r="O46" s="8" t="n">
        <v>77022.0</v>
      </c>
      <c r="P46" s="8" t="n">
        <v>15015.0</v>
      </c>
      <c r="Q46" s="11" t="n">
        <f si="2" t="shared"/>
        <v>749.0</v>
      </c>
      <c r="R46" s="6" t="n">
        <f si="0" t="shared"/>
        <v>20.046728971962615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0.0</v>
      </c>
      <c r="E47" s="5" t="n">
        <v>0.0</v>
      </c>
      <c r="F47" s="5" t="n">
        <v>3.0</v>
      </c>
      <c r="G47" s="5" t="n">
        <v>6.0</v>
      </c>
      <c r="H47" s="5" t="n">
        <v>4.0</v>
      </c>
      <c r="I47" s="5" t="n">
        <v>8.0</v>
      </c>
      <c r="J47" s="5" t="n">
        <v>2.0</v>
      </c>
      <c r="K47" s="5" t="n">
        <v>3.0</v>
      </c>
      <c r="L47" s="5" t="n">
        <v>0.0</v>
      </c>
      <c r="M47" s="5" t="n">
        <v>7.0</v>
      </c>
      <c r="N47" s="11" t="n">
        <f si="5" t="shared"/>
        <v>33.0</v>
      </c>
      <c r="O47" s="5" t="n">
        <v>5715.0</v>
      </c>
      <c r="P47" s="5" t="n">
        <v>312.0</v>
      </c>
      <c r="Q47" s="11" t="n">
        <f si="2" t="shared"/>
        <v>26.0</v>
      </c>
      <c r="R47" s="6" t="n">
        <f si="0" t="shared"/>
        <v>12.0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40777.0</v>
      </c>
      <c r="E48" s="5" t="n">
        <f ref="E48:M48" si="11" t="shared">E47+E46+E43+E39+E25+E18</f>
        <v>80575.0</v>
      </c>
      <c r="F48" s="5" t="n">
        <f si="11" t="shared"/>
        <v>155667.0</v>
      </c>
      <c r="G48" s="5" t="n">
        <f si="11" t="shared"/>
        <v>108837.0</v>
      </c>
      <c r="H48" s="5" t="n">
        <f si="11" t="shared"/>
        <v>125642.0</v>
      </c>
      <c r="I48" s="5" t="n">
        <f si="11" t="shared"/>
        <v>76864.0</v>
      </c>
      <c r="J48" s="5" t="n">
        <f si="11" t="shared"/>
        <v>20093.0</v>
      </c>
      <c r="K48" s="5" t="n">
        <f si="11" t="shared"/>
        <v>13439.0</v>
      </c>
      <c r="L48" s="5" t="n">
        <f si="11" t="shared"/>
        <v>9967.0</v>
      </c>
      <c r="M48" s="5" t="n">
        <f si="11" t="shared"/>
        <v>88850.0</v>
      </c>
      <c r="N48" s="11" t="n">
        <f si="5" t="shared"/>
        <v>720711.0</v>
      </c>
      <c r="O48" s="5" t="n">
        <f>O47+O46+O43+O39+O25+O18</f>
        <v>3.3661937E7</v>
      </c>
      <c r="P48" s="5" t="n">
        <f>P47+P46+P43+P39+P25+P18</f>
        <v>4452301.0</v>
      </c>
      <c r="Q48" s="11" t="n">
        <f si="2" t="shared"/>
        <v>631861.0</v>
      </c>
      <c r="R48" s="6" t="n">
        <f si="0" t="shared"/>
        <v>7.046329809879071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5.657885060724756</v>
      </c>
      <c r="E49" s="6" t="n">
        <f ref="E49" si="13" t="shared">E48/$N$48*100</f>
        <v>11.17993203933338</v>
      </c>
      <c r="F49" s="6" t="n">
        <f ref="F49" si="14" t="shared">F48/$N$48*100</f>
        <v>21.59908756769357</v>
      </c>
      <c r="G49" s="6" t="n">
        <f ref="G49" si="15" t="shared">G48/$N$48*100</f>
        <v>15.101337429288577</v>
      </c>
      <c r="H49" s="6" t="n">
        <f ref="H49" si="16" t="shared">H48/$N$48*100</f>
        <v>17.4330626284322</v>
      </c>
      <c r="I49" s="6" t="n">
        <f ref="I49" si="17" t="shared">I48/$N$48*100</f>
        <v>10.665023844509102</v>
      </c>
      <c r="J49" s="6" t="n">
        <f ref="J49" si="18" t="shared">J48/$N$48*100</f>
        <v>2.78794135235899</v>
      </c>
      <c r="K49" s="6" t="n">
        <f ref="K49" si="19" t="shared">K48/$N$48*100</f>
        <v>1.8646863999578194</v>
      </c>
      <c r="L49" s="6" t="n">
        <f ref="L49" si="20" t="shared">L48/$N$48*100</f>
        <v>1.3829399024019335</v>
      </c>
      <c r="M49" s="6" t="n">
        <f ref="M49" si="21" t="shared">M48/$N$48*100</f>
        <v>12.328103775299668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