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<sst xmlns="http://schemas.openxmlformats.org/spreadsheetml/2006/main" count="118" uniqueCount="73">
  <si>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</si>
  <si>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</si>
  <si>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</si>
  <si>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</si>
  <si>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</si>
  <si>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</si>
  <si>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</si>
  <si>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</si>
  <si>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</si>
  <si>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</si>
  <si>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</si>
  <si>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</si>
  <si>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</si>
  <si>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</si>
  <si>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</si>
  <si>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</si>
  <si>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</si>
  <si>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</si>
  <si>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</si>
  <si>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</si>
  <si>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</si>
  <si>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</si>
  <si>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</si>
  <si>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</si>
  <si>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</si>
  <si>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</si>
  <si>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</si>
  <si>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</si>
  <si>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</si>
  <si>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</si>
  <si>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</si>
  <si>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</si>
  <si>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</si>
  <si>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</si>
  <si>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</si>
  <si>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</si>
  <si>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</si>
  <si>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</si>
  <si>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</si>
  <si>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</si>
  <si>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</si>
  <si>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</si>
  <si>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</si>
  <si>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</si>
  <si>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</si>
  <si>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</si>
  <si>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</si>
  <si>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</si>
  <si>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</si>
  <si>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</si>
  <si>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</si>
  <si>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</si>
  <si>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</si>
  <si>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</si>
  <si>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</si>
  <si>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</si>
  <si>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</si>
  <si>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</si>
  <si>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</si>
  <si>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</si>
  <si>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</si>
  <si>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</si>
  <si>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</si>
  <si>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</si>
  <si>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</si>
  <si>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</si>
  <si>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</si>
  <si>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</si>
  <si>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</si>
  <si>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</si>
  <si>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</si>
  <si>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114年1至4月來臺旅客人次～按停留夜數分
Table 1-8  Visitor Arrivals  by Length of Stay,
January-April,2025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</si>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</sst>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18539.0</v>
      </c>
      <c r="E3" s="4" t="n">
        <v>65679.0</v>
      </c>
      <c r="F3" s="4" t="n">
        <v>107402.0</v>
      </c>
      <c r="G3" s="4" t="n">
        <v>96859.0</v>
      </c>
      <c r="H3" s="4" t="n">
        <v>75339.0</v>
      </c>
      <c r="I3" s="4" t="n">
        <v>19391.0</v>
      </c>
      <c r="J3" s="4" t="n">
        <v>4601.0</v>
      </c>
      <c r="K3" s="4" t="n">
        <v>906.0</v>
      </c>
      <c r="L3" s="4" t="n">
        <v>582.0</v>
      </c>
      <c r="M3" s="4" t="n">
        <v>24482.0</v>
      </c>
      <c r="N3" s="11" t="n">
        <f>SUM(D3:M3)</f>
        <v>413780.0</v>
      </c>
      <c r="O3" s="4" t="n">
        <v>3169362.0</v>
      </c>
      <c r="P3" s="4" t="n">
        <v>1662148.0</v>
      </c>
      <c r="Q3" s="11" t="n">
        <f>SUM(D3:L3)</f>
        <v>389298.0</v>
      </c>
      <c r="R3" s="6" t="n">
        <f ref="R3:R48" si="0" t="shared">IF(P3&lt;&gt;0,P3/SUM(D3:L3),0)</f>
        <v>4.269603234540121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39127.0</v>
      </c>
      <c r="E4" s="5" t="n">
        <v>19611.0</v>
      </c>
      <c r="F4" s="5" t="n">
        <v>13100.0</v>
      </c>
      <c r="G4" s="5" t="n">
        <v>13831.0</v>
      </c>
      <c r="H4" s="5" t="n">
        <v>27667.0</v>
      </c>
      <c r="I4" s="5" t="n">
        <v>22332.0</v>
      </c>
      <c r="J4" s="5" t="n">
        <v>8153.0</v>
      </c>
      <c r="K4" s="5" t="n">
        <v>5217.0</v>
      </c>
      <c r="L4" s="5" t="n">
        <v>4949.0</v>
      </c>
      <c r="M4" s="5" t="n">
        <v>51672.0</v>
      </c>
      <c r="N4" s="11" t="n">
        <f ref="N4:N14" si="1" t="shared">SUM(D4:M4)</f>
        <v>205659.0</v>
      </c>
      <c r="O4" s="5" t="n">
        <v>5145241.0</v>
      </c>
      <c r="P4" s="5" t="n">
        <v>1389196.0</v>
      </c>
      <c r="Q4" s="11" t="n">
        <f ref="Q4:Q48" si="2" t="shared">SUM(D4:L4)</f>
        <v>153987.0</v>
      </c>
      <c r="R4" s="6" t="n">
        <f si="0" t="shared"/>
        <v>9.021514803197672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25813.0</v>
      </c>
      <c r="E5" s="5" t="n">
        <v>135819.0</v>
      </c>
      <c r="F5" s="5" t="n">
        <v>164935.0</v>
      </c>
      <c r="G5" s="5" t="n">
        <v>53518.0</v>
      </c>
      <c r="H5" s="5" t="n">
        <v>37517.0</v>
      </c>
      <c r="I5" s="5" t="n">
        <v>17317.0</v>
      </c>
      <c r="J5" s="5" t="n">
        <v>8659.0</v>
      </c>
      <c r="K5" s="5" t="n">
        <v>6637.0</v>
      </c>
      <c r="L5" s="5" t="n">
        <v>3871.0</v>
      </c>
      <c r="M5" s="5" t="n">
        <v>23749.0</v>
      </c>
      <c r="N5" s="11" t="n">
        <f si="1" t="shared"/>
        <v>477835.0</v>
      </c>
      <c r="O5" s="5" t="n">
        <v>3465057.0</v>
      </c>
      <c r="P5" s="5" t="n">
        <v>2176955.0</v>
      </c>
      <c r="Q5" s="11" t="n">
        <f si="2" t="shared"/>
        <v>454086.0</v>
      </c>
      <c r="R5" s="6" t="n">
        <f si="0" t="shared"/>
        <v>4.794146923710486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9263.0</v>
      </c>
      <c r="E6" s="5" t="n">
        <v>55397.0</v>
      </c>
      <c r="F6" s="5" t="n">
        <v>212887.0</v>
      </c>
      <c r="G6" s="5" t="n">
        <v>65745.0</v>
      </c>
      <c r="H6" s="5" t="n">
        <v>29051.0</v>
      </c>
      <c r="I6" s="5" t="n">
        <v>7974.0</v>
      </c>
      <c r="J6" s="5" t="n">
        <v>3676.0</v>
      </c>
      <c r="K6" s="5" t="n">
        <v>2618.0</v>
      </c>
      <c r="L6" s="5" t="n">
        <v>1429.0</v>
      </c>
      <c r="M6" s="5" t="n">
        <v>8648.0</v>
      </c>
      <c r="N6" s="11" t="n">
        <f si="1" t="shared"/>
        <v>396688.0</v>
      </c>
      <c r="O6" s="5" t="n">
        <v>2028459.0</v>
      </c>
      <c r="P6" s="5" t="n">
        <v>1567911.0</v>
      </c>
      <c r="Q6" s="11" t="n">
        <f si="2" t="shared"/>
        <v>388040.0</v>
      </c>
      <c r="R6" s="6" t="n">
        <f si="0" t="shared"/>
        <v>4.040591176167405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705.0</v>
      </c>
      <c r="E7" s="5" t="n">
        <v>648.0</v>
      </c>
      <c r="F7" s="5" t="n">
        <v>1135.0</v>
      </c>
      <c r="G7" s="5" t="n">
        <v>1880.0</v>
      </c>
      <c r="H7" s="5" t="n">
        <v>2119.0</v>
      </c>
      <c r="I7" s="5" t="n">
        <v>1626.0</v>
      </c>
      <c r="J7" s="5" t="n">
        <v>958.0</v>
      </c>
      <c r="K7" s="5" t="n">
        <v>957.0</v>
      </c>
      <c r="L7" s="5" t="n">
        <v>576.0</v>
      </c>
      <c r="M7" s="5" t="n">
        <v>3715.0</v>
      </c>
      <c r="N7" s="11" t="n">
        <f si="1" t="shared"/>
        <v>14319.0</v>
      </c>
      <c r="O7" s="5" t="n">
        <v>974460.0</v>
      </c>
      <c r="P7" s="5" t="n">
        <v>152783.0</v>
      </c>
      <c r="Q7" s="11" t="n">
        <f si="2" t="shared"/>
        <v>10604.0</v>
      </c>
      <c r="R7" s="6" t="n">
        <f si="0" t="shared"/>
        <v>14.408053564692569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451.0</v>
      </c>
      <c r="E8" s="5" t="n">
        <v>825.0</v>
      </c>
      <c r="F8" s="5" t="n">
        <v>1010.0</v>
      </c>
      <c r="G8" s="5" t="n">
        <v>912.0</v>
      </c>
      <c r="H8" s="5" t="n">
        <v>1657.0</v>
      </c>
      <c r="I8" s="5" t="n">
        <v>1801.0</v>
      </c>
      <c r="J8" s="5" t="n">
        <v>884.0</v>
      </c>
      <c r="K8" s="5" t="n">
        <v>274.0</v>
      </c>
      <c r="L8" s="5" t="n">
        <v>134.0</v>
      </c>
      <c r="M8" s="5" t="n">
        <v>974.0</v>
      </c>
      <c r="N8" s="11" t="n">
        <f si="1" t="shared"/>
        <v>8922.0</v>
      </c>
      <c r="O8" s="5" t="n">
        <v>182360.0</v>
      </c>
      <c r="P8" s="5" t="n">
        <v>79786.0</v>
      </c>
      <c r="Q8" s="11" t="n">
        <f si="2" t="shared"/>
        <v>7948.0</v>
      </c>
      <c r="R8" s="6" t="n">
        <f si="0" t="shared"/>
        <v>10.038500251635632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3975.0</v>
      </c>
      <c r="E9" s="5" t="n">
        <v>4131.0</v>
      </c>
      <c r="F9" s="5" t="n">
        <v>9308.0</v>
      </c>
      <c r="G9" s="5" t="n">
        <v>18619.0</v>
      </c>
      <c r="H9" s="5" t="n">
        <v>53942.0</v>
      </c>
      <c r="I9" s="5" t="n">
        <v>21695.0</v>
      </c>
      <c r="J9" s="5" t="n">
        <v>6828.0</v>
      </c>
      <c r="K9" s="5" t="n">
        <v>4890.0</v>
      </c>
      <c r="L9" s="5" t="n">
        <v>2757.0</v>
      </c>
      <c r="M9" s="5" t="n">
        <v>16187.0</v>
      </c>
      <c r="N9" s="11" t="n">
        <f si="1" t="shared"/>
        <v>142332.0</v>
      </c>
      <c r="O9" s="5" t="n">
        <v>4818432.0</v>
      </c>
      <c r="P9" s="5" t="n">
        <v>1229924.0</v>
      </c>
      <c r="Q9" s="11" t="n">
        <f si="2" t="shared"/>
        <v>126145.0</v>
      </c>
      <c r="R9" s="6" t="n">
        <f si="0" t="shared"/>
        <v>9.750081255697808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3510.0</v>
      </c>
      <c r="E10" s="5" t="n">
        <v>7041.0</v>
      </c>
      <c r="F10" s="5" t="n">
        <v>14055.0</v>
      </c>
      <c r="G10" s="5" t="n">
        <v>21574.0</v>
      </c>
      <c r="H10" s="5" t="n">
        <v>55766.0</v>
      </c>
      <c r="I10" s="5" t="n">
        <v>31003.0</v>
      </c>
      <c r="J10" s="5" t="n">
        <v>4279.0</v>
      </c>
      <c r="K10" s="5" t="n">
        <v>1054.0</v>
      </c>
      <c r="L10" s="5" t="n">
        <v>386.0</v>
      </c>
      <c r="M10" s="5" t="n">
        <v>3051.0</v>
      </c>
      <c r="N10" s="11" t="n">
        <f si="1" t="shared"/>
        <v>141719.0</v>
      </c>
      <c r="O10" s="5" t="n">
        <v>1094543.0</v>
      </c>
      <c r="P10" s="5" t="n">
        <v>944290.0</v>
      </c>
      <c r="Q10" s="11" t="n">
        <f si="2" t="shared"/>
        <v>138668.0</v>
      </c>
      <c r="R10" s="6" t="n">
        <f si="0" t="shared"/>
        <v>6.809718175786771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4435.0</v>
      </c>
      <c r="E11" s="5" t="n">
        <v>1217.0</v>
      </c>
      <c r="F11" s="5" t="n">
        <v>2066.0</v>
      </c>
      <c r="G11" s="5" t="n">
        <v>3458.0</v>
      </c>
      <c r="H11" s="5" t="n">
        <v>10975.0</v>
      </c>
      <c r="I11" s="5" t="n">
        <v>11363.0</v>
      </c>
      <c r="J11" s="5" t="n">
        <v>2384.0</v>
      </c>
      <c r="K11" s="5" t="n">
        <v>2266.0</v>
      </c>
      <c r="L11" s="5" t="n">
        <v>1148.0</v>
      </c>
      <c r="M11" s="5" t="n">
        <v>32145.0</v>
      </c>
      <c r="N11" s="11" t="n">
        <f si="1" t="shared"/>
        <v>71457.0</v>
      </c>
      <c r="O11" s="5" t="n">
        <v>3.5735778E7</v>
      </c>
      <c r="P11" s="5" t="n">
        <v>454998.0</v>
      </c>
      <c r="Q11" s="11" t="n">
        <f si="2" t="shared"/>
        <v>39312.0</v>
      </c>
      <c r="R11" s="6" t="n">
        <f si="0" t="shared"/>
        <v>11.574023199023198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4270.0</v>
      </c>
      <c r="E12" s="5" t="n">
        <v>9699.0</v>
      </c>
      <c r="F12" s="5" t="n">
        <v>36842.0</v>
      </c>
      <c r="G12" s="5" t="n">
        <v>40586.0</v>
      </c>
      <c r="H12" s="5" t="n">
        <v>43970.0</v>
      </c>
      <c r="I12" s="5" t="n">
        <v>19028.0</v>
      </c>
      <c r="J12" s="5" t="n">
        <v>1519.0</v>
      </c>
      <c r="K12" s="5" t="n">
        <v>1783.0</v>
      </c>
      <c r="L12" s="5" t="n">
        <v>1359.0</v>
      </c>
      <c r="M12" s="5" t="n">
        <v>39256.0</v>
      </c>
      <c r="N12" s="11" t="n">
        <f si="1" t="shared"/>
        <v>198312.0</v>
      </c>
      <c r="O12" s="5" t="n">
        <v>2.3289485E7</v>
      </c>
      <c r="P12" s="5" t="n">
        <v>975260.0</v>
      </c>
      <c r="Q12" s="11" t="n">
        <f si="2" t="shared"/>
        <v>159056.0</v>
      </c>
      <c r="R12" s="6" t="n">
        <f si="0" t="shared"/>
        <v>6.131551151795594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3327.0</v>
      </c>
      <c r="E13" s="5" t="n">
        <v>10478.0</v>
      </c>
      <c r="F13" s="5" t="n">
        <v>29689.0</v>
      </c>
      <c r="G13" s="5" t="n">
        <v>23855.0</v>
      </c>
      <c r="H13" s="5" t="n">
        <v>17796.0</v>
      </c>
      <c r="I13" s="5" t="n">
        <v>33699.0</v>
      </c>
      <c r="J13" s="5" t="n">
        <v>1288.0</v>
      </c>
      <c r="K13" s="5" t="n">
        <v>1724.0</v>
      </c>
      <c r="L13" s="5" t="n">
        <v>1056.0</v>
      </c>
      <c r="M13" s="5" t="n">
        <v>19783.0</v>
      </c>
      <c r="N13" s="11" t="n">
        <f si="1" t="shared"/>
        <v>142695.0</v>
      </c>
      <c r="O13" s="5" t="n">
        <v>1.3337036E7</v>
      </c>
      <c r="P13" s="5" t="n">
        <v>906278.0</v>
      </c>
      <c r="Q13" s="11" t="n">
        <f si="2" t="shared"/>
        <v>122912.0</v>
      </c>
      <c r="R13" s="6" t="n">
        <f si="0" t="shared"/>
        <v>7.373389091382452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828.0</v>
      </c>
      <c r="E14" s="5" t="n">
        <v>2773.0</v>
      </c>
      <c r="F14" s="5" t="n">
        <v>6960.0</v>
      </c>
      <c r="G14" s="5" t="n">
        <v>16800.0</v>
      </c>
      <c r="H14" s="5" t="n">
        <v>7153.0</v>
      </c>
      <c r="I14" s="5" t="n">
        <v>6673.0</v>
      </c>
      <c r="J14" s="5" t="n">
        <v>3638.0</v>
      </c>
      <c r="K14" s="5" t="n">
        <v>5572.0</v>
      </c>
      <c r="L14" s="5" t="n">
        <v>5615.0</v>
      </c>
      <c r="M14" s="5" t="n">
        <v>81350.0</v>
      </c>
      <c r="N14" s="11" t="n">
        <f si="1" t="shared"/>
        <v>137362.0</v>
      </c>
      <c r="O14" s="5" t="n">
        <v>4.907E7</v>
      </c>
      <c r="P14" s="5" t="n">
        <v>985254.0</v>
      </c>
      <c r="Q14" s="11" t="n">
        <f si="2" t="shared"/>
        <v>56012.0</v>
      </c>
      <c r="R14" s="6" t="n">
        <f si="0" t="shared"/>
        <v>17.59005213168607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334.0</v>
      </c>
      <c r="E15" s="5" t="n">
        <f ref="E15:M15" si="3" t="shared">E16-E9-E10-E11-E12-E13-E14</f>
        <v>279.0</v>
      </c>
      <c r="F15" s="5" t="n">
        <f si="3" t="shared"/>
        <v>675.0</v>
      </c>
      <c r="G15" s="5" t="n">
        <f si="3" t="shared"/>
        <v>1680.0</v>
      </c>
      <c r="H15" s="5" t="n">
        <f si="3" t="shared"/>
        <v>1979.0</v>
      </c>
      <c r="I15" s="5" t="n">
        <f si="3" t="shared"/>
        <v>1694.0</v>
      </c>
      <c r="J15" s="5" t="n">
        <f si="3" t="shared"/>
        <v>554.0</v>
      </c>
      <c r="K15" s="5" t="n">
        <f si="3" t="shared"/>
        <v>425.0</v>
      </c>
      <c r="L15" s="5" t="n">
        <f si="3" t="shared"/>
        <v>237.0</v>
      </c>
      <c r="M15" s="5" t="n">
        <f si="3" t="shared"/>
        <v>1590.0</v>
      </c>
      <c r="N15" s="5" t="n">
        <f ref="N15" si="4" t="shared">N16-N9-N10-N11-N12-N13-N14</f>
        <v>9447.0</v>
      </c>
      <c r="O15" s="5" t="n">
        <f>O16-O9-O10-O11-O12-O13-O14</f>
        <v>681652.0</v>
      </c>
      <c r="P15" s="5" t="n">
        <f>P16-P9-P10-P11-P12-P13-P14</f>
        <v>92945.0</v>
      </c>
      <c r="Q15" s="11" t="n">
        <f si="2" t="shared"/>
        <v>7857.0</v>
      </c>
      <c r="R15" s="6" t="n">
        <f si="0" t="shared"/>
        <v>11.829578719613083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20679.0</v>
      </c>
      <c r="E16" s="5" t="n">
        <v>35618.0</v>
      </c>
      <c r="F16" s="5" t="n">
        <v>99595.0</v>
      </c>
      <c r="G16" s="5" t="n">
        <v>126572.0</v>
      </c>
      <c r="H16" s="5" t="n">
        <v>191581.0</v>
      </c>
      <c r="I16" s="5" t="n">
        <v>125155.0</v>
      </c>
      <c r="J16" s="5" t="n">
        <v>20490.0</v>
      </c>
      <c r="K16" s="5" t="n">
        <v>17714.0</v>
      </c>
      <c r="L16" s="5" t="n">
        <v>12558.0</v>
      </c>
      <c r="M16" s="5" t="n">
        <v>193362.0</v>
      </c>
      <c r="N16" s="11" t="n">
        <f ref="N16:N48" si="5" t="shared">SUM(D16:M16)</f>
        <v>843324.0</v>
      </c>
      <c r="O16" s="5" t="n">
        <v>1.28026926E8</v>
      </c>
      <c r="P16" s="5" t="n">
        <v>5588949.0</v>
      </c>
      <c r="Q16" s="11" t="n">
        <f si="2" t="shared"/>
        <v>649962.0</v>
      </c>
      <c r="R16" s="6" t="n">
        <f si="0" t="shared"/>
        <v>8.59888578101489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2744.0</v>
      </c>
      <c r="E17" s="5" t="n">
        <f ref="E17:M17" si="6" t="shared">E18-E16-E3-E4-E5-E6-E7-E8</f>
        <v>7037.0</v>
      </c>
      <c r="F17" s="5" t="n">
        <f si="6" t="shared"/>
        <v>9020.0</v>
      </c>
      <c r="G17" s="5" t="n">
        <f si="6" t="shared"/>
        <v>6143.0</v>
      </c>
      <c r="H17" s="5" t="n">
        <f si="6" t="shared"/>
        <v>7319.0</v>
      </c>
      <c r="I17" s="5" t="n">
        <f si="6" t="shared"/>
        <v>5921.0</v>
      </c>
      <c r="J17" s="5" t="n">
        <f si="6" t="shared"/>
        <v>1814.0</v>
      </c>
      <c r="K17" s="5" t="n">
        <f si="6" t="shared"/>
        <v>857.0</v>
      </c>
      <c r="L17" s="5" t="n">
        <f si="6" t="shared"/>
        <v>463.0</v>
      </c>
      <c r="M17" s="5" t="n">
        <f si="6" t="shared"/>
        <v>2467.0</v>
      </c>
      <c r="N17" s="11" t="n">
        <f si="5" t="shared"/>
        <v>43785.0</v>
      </c>
      <c r="O17" s="5" t="n">
        <f>O18-O16-O3-O4-O5-O6-O7-O8</f>
        <v>670560.0</v>
      </c>
      <c r="P17" s="5" t="n">
        <f>P18-P16-P3-P4-P5-P6-P7-P8</f>
        <v>289137.0</v>
      </c>
      <c r="Q17" s="11" t="n">
        <f si="2" t="shared"/>
        <v>41318.0</v>
      </c>
      <c r="R17" s="6" t="n">
        <f si="0" t="shared"/>
        <v>6.9978459751198026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117321.0</v>
      </c>
      <c r="E18" s="5" t="n">
        <v>320634.0</v>
      </c>
      <c r="F18" s="5" t="n">
        <v>609084.0</v>
      </c>
      <c r="G18" s="5" t="n">
        <v>365460.0</v>
      </c>
      <c r="H18" s="5" t="n">
        <v>372250.0</v>
      </c>
      <c r="I18" s="5" t="n">
        <v>201517.0</v>
      </c>
      <c r="J18" s="5" t="n">
        <v>49235.0</v>
      </c>
      <c r="K18" s="5" t="n">
        <v>35180.0</v>
      </c>
      <c r="L18" s="5" t="n">
        <v>24562.0</v>
      </c>
      <c r="M18" s="5" t="n">
        <v>309069.0</v>
      </c>
      <c r="N18" s="11" t="n">
        <f si="5" t="shared"/>
        <v>2404312.0</v>
      </c>
      <c r="O18" s="5" t="n">
        <v>1.43662425E8</v>
      </c>
      <c r="P18" s="5" t="n">
        <v>1.2906865E7</v>
      </c>
      <c r="Q18" s="11" t="n">
        <f si="2" t="shared"/>
        <v>2095243.0</v>
      </c>
      <c r="R18" s="6" t="n">
        <f si="0" t="shared"/>
        <v>6.1600802389030775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2979.0</v>
      </c>
      <c r="E19" s="5" t="n">
        <v>3778.0</v>
      </c>
      <c r="F19" s="5" t="n">
        <v>4736.0</v>
      </c>
      <c r="G19" s="5" t="n">
        <v>4342.0</v>
      </c>
      <c r="H19" s="5" t="n">
        <v>7930.0</v>
      </c>
      <c r="I19" s="5" t="n">
        <v>8221.0</v>
      </c>
      <c r="J19" s="5" t="n">
        <v>3985.0</v>
      </c>
      <c r="K19" s="5" t="n">
        <v>1483.0</v>
      </c>
      <c r="L19" s="5" t="n">
        <v>680.0</v>
      </c>
      <c r="M19" s="5" t="n">
        <v>6589.0</v>
      </c>
      <c r="N19" s="11" t="n">
        <f si="5" t="shared"/>
        <v>44723.0</v>
      </c>
      <c r="O19" s="5" t="n">
        <v>616955.0</v>
      </c>
      <c r="P19" s="5" t="n">
        <v>378623.0</v>
      </c>
      <c r="Q19" s="11" t="n">
        <f si="2" t="shared"/>
        <v>38134.0</v>
      </c>
      <c r="R19" s="6" t="n">
        <f si="0" t="shared"/>
        <v>9.928751245607595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21956.0</v>
      </c>
      <c r="E20" s="5" t="n">
        <v>19786.0</v>
      </c>
      <c r="F20" s="5" t="n">
        <v>24122.0</v>
      </c>
      <c r="G20" s="5" t="n">
        <v>21633.0</v>
      </c>
      <c r="H20" s="5" t="n">
        <v>48363.0</v>
      </c>
      <c r="I20" s="5" t="n">
        <v>53165.0</v>
      </c>
      <c r="J20" s="5" t="n">
        <v>17447.0</v>
      </c>
      <c r="K20" s="5" t="n">
        <v>6844.0</v>
      </c>
      <c r="L20" s="5" t="n">
        <v>3810.0</v>
      </c>
      <c r="M20" s="5" t="n">
        <v>32791.0</v>
      </c>
      <c r="N20" s="11" t="n">
        <f si="5" t="shared"/>
        <v>249917.0</v>
      </c>
      <c r="O20" s="5" t="n">
        <v>2993318.0</v>
      </c>
      <c r="P20" s="5" t="n">
        <v>2029934.0</v>
      </c>
      <c r="Q20" s="11" t="n">
        <f si="2" t="shared"/>
        <v>217126.0</v>
      </c>
      <c r="R20" s="6" t="n">
        <f si="0" t="shared"/>
        <v>9.349106049022227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154.0</v>
      </c>
      <c r="E21" s="5" t="n">
        <v>207.0</v>
      </c>
      <c r="F21" s="5" t="n">
        <v>147.0</v>
      </c>
      <c r="G21" s="5" t="n">
        <v>120.0</v>
      </c>
      <c r="H21" s="5" t="n">
        <v>271.0</v>
      </c>
      <c r="I21" s="5" t="n">
        <v>206.0</v>
      </c>
      <c r="J21" s="5" t="n">
        <v>134.0</v>
      </c>
      <c r="K21" s="5" t="n">
        <v>97.0</v>
      </c>
      <c r="L21" s="5" t="n">
        <v>38.0</v>
      </c>
      <c r="M21" s="5" t="n">
        <v>495.0</v>
      </c>
      <c r="N21" s="11" t="n">
        <f si="5" t="shared"/>
        <v>1869.0</v>
      </c>
      <c r="O21" s="5" t="n">
        <v>39261.0</v>
      </c>
      <c r="P21" s="5" t="n">
        <v>15253.0</v>
      </c>
      <c r="Q21" s="11" t="n">
        <f si="2" t="shared"/>
        <v>1374.0</v>
      </c>
      <c r="R21" s="6" t="n">
        <f si="0" t="shared"/>
        <v>11.101164483260552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108.0</v>
      </c>
      <c r="E22" s="5" t="n">
        <v>176.0</v>
      </c>
      <c r="F22" s="5" t="n">
        <v>241.0</v>
      </c>
      <c r="G22" s="5" t="n">
        <v>248.0</v>
      </c>
      <c r="H22" s="5" t="n">
        <v>300.0</v>
      </c>
      <c r="I22" s="5" t="n">
        <v>307.0</v>
      </c>
      <c r="J22" s="5" t="n">
        <v>233.0</v>
      </c>
      <c r="K22" s="5" t="n">
        <v>119.0</v>
      </c>
      <c r="L22" s="5" t="n">
        <v>47.0</v>
      </c>
      <c r="M22" s="5" t="n">
        <v>304.0</v>
      </c>
      <c r="N22" s="11" t="n">
        <f si="5" t="shared"/>
        <v>2083.0</v>
      </c>
      <c r="O22" s="5" t="n">
        <v>44226.0</v>
      </c>
      <c r="P22" s="5" t="n">
        <v>21115.0</v>
      </c>
      <c r="Q22" s="11" t="n">
        <f si="2" t="shared"/>
        <v>1779.0</v>
      </c>
      <c r="R22" s="6" t="n">
        <f si="0" t="shared"/>
        <v>11.8690275435638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29.0</v>
      </c>
      <c r="E23" s="5" t="n">
        <v>56.0</v>
      </c>
      <c r="F23" s="5" t="n">
        <v>51.0</v>
      </c>
      <c r="G23" s="5" t="n">
        <v>60.0</v>
      </c>
      <c r="H23" s="5" t="n">
        <v>86.0</v>
      </c>
      <c r="I23" s="5" t="n">
        <v>78.0</v>
      </c>
      <c r="J23" s="5" t="n">
        <v>67.0</v>
      </c>
      <c r="K23" s="5" t="n">
        <v>37.0</v>
      </c>
      <c r="L23" s="5" t="n">
        <v>13.0</v>
      </c>
      <c r="M23" s="5" t="n">
        <v>66.0</v>
      </c>
      <c r="N23" s="11" t="n">
        <f si="5" t="shared"/>
        <v>543.0</v>
      </c>
      <c r="O23" s="5" t="n">
        <v>13235.0</v>
      </c>
      <c r="P23" s="5" t="n">
        <v>5796.0</v>
      </c>
      <c r="Q23" s="11" t="n">
        <f si="2" t="shared"/>
        <v>477.0</v>
      </c>
      <c r="R23" s="6" t="n">
        <f si="0" t="shared"/>
        <v>12.150943396226415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256.0</v>
      </c>
      <c r="E24" s="5" t="n">
        <f ref="E24:M24" si="7" t="shared">E25-E19-E20-E21-E22-E23</f>
        <v>285.0</v>
      </c>
      <c r="F24" s="5" t="n">
        <f si="7" t="shared"/>
        <v>264.0</v>
      </c>
      <c r="G24" s="5" t="n">
        <f si="7" t="shared"/>
        <v>271.0</v>
      </c>
      <c r="H24" s="5" t="n">
        <f si="7" t="shared"/>
        <v>496.0</v>
      </c>
      <c r="I24" s="5" t="n">
        <f si="7" t="shared"/>
        <v>507.0</v>
      </c>
      <c r="J24" s="5" t="n">
        <f si="7" t="shared"/>
        <v>431.0</v>
      </c>
      <c r="K24" s="5" t="n">
        <f si="7" t="shared"/>
        <v>349.0</v>
      </c>
      <c r="L24" s="5" t="n">
        <f si="7" t="shared"/>
        <v>215.0</v>
      </c>
      <c r="M24" s="5" t="n">
        <f si="7" t="shared"/>
        <v>1169.0</v>
      </c>
      <c r="N24" s="11" t="n">
        <f si="5" t="shared"/>
        <v>4243.0</v>
      </c>
      <c r="O24" s="5" t="n">
        <f>O25-O19-O20-O21-O22-O23</f>
        <v>381917.0</v>
      </c>
      <c r="P24" s="5" t="n">
        <f>P25-P19-P20-P21-P22-P23</f>
        <v>53022.0</v>
      </c>
      <c r="Q24" s="11" t="n">
        <f si="2" t="shared"/>
        <v>3074.0</v>
      </c>
      <c r="R24" s="6" t="n">
        <f si="0" t="shared"/>
        <v>17.24853610930384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25482.0</v>
      </c>
      <c r="E25" s="5" t="n">
        <v>24288.0</v>
      </c>
      <c r="F25" s="5" t="n">
        <v>29561.0</v>
      </c>
      <c r="G25" s="5" t="n">
        <v>26674.0</v>
      </c>
      <c r="H25" s="5" t="n">
        <v>57446.0</v>
      </c>
      <c r="I25" s="5" t="n">
        <v>62484.0</v>
      </c>
      <c r="J25" s="5" t="n">
        <v>22297.0</v>
      </c>
      <c r="K25" s="5" t="n">
        <v>8929.0</v>
      </c>
      <c r="L25" s="5" t="n">
        <v>4803.0</v>
      </c>
      <c r="M25" s="5" t="n">
        <v>41414.0</v>
      </c>
      <c r="N25" s="11" t="n">
        <f si="5" t="shared"/>
        <v>303378.0</v>
      </c>
      <c r="O25" s="5" t="n">
        <v>4088912.0</v>
      </c>
      <c r="P25" s="5" t="n">
        <v>2503743.0</v>
      </c>
      <c r="Q25" s="11" t="n">
        <f si="2" t="shared"/>
        <v>261964.0</v>
      </c>
      <c r="R25" s="6" t="n">
        <f si="0" t="shared"/>
        <v>9.557584248217312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293.0</v>
      </c>
      <c r="E26" s="5" t="n">
        <v>175.0</v>
      </c>
      <c r="F26" s="5" t="n">
        <v>234.0</v>
      </c>
      <c r="G26" s="5" t="n">
        <v>186.0</v>
      </c>
      <c r="H26" s="5" t="n">
        <v>406.0</v>
      </c>
      <c r="I26" s="5" t="n">
        <v>747.0</v>
      </c>
      <c r="J26" s="5" t="n">
        <v>362.0</v>
      </c>
      <c r="K26" s="5" t="n">
        <v>207.0</v>
      </c>
      <c r="L26" s="5" t="n">
        <v>86.0</v>
      </c>
      <c r="M26" s="5" t="n">
        <v>357.0</v>
      </c>
      <c r="N26" s="11" t="n">
        <f si="5" t="shared"/>
        <v>3053.0</v>
      </c>
      <c r="O26" s="5" t="n">
        <v>55360.0</v>
      </c>
      <c r="P26" s="5" t="n">
        <v>36152.0</v>
      </c>
      <c r="Q26" s="11" t="n">
        <f si="2" t="shared"/>
        <v>2696.0</v>
      </c>
      <c r="R26" s="6" t="n">
        <f si="0" t="shared"/>
        <v>13.409495548961424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783.0</v>
      </c>
      <c r="E27" s="5" t="n">
        <v>921.0</v>
      </c>
      <c r="F27" s="5" t="n">
        <v>1082.0</v>
      </c>
      <c r="G27" s="5" t="n">
        <v>1078.0</v>
      </c>
      <c r="H27" s="5" t="n">
        <v>2512.0</v>
      </c>
      <c r="I27" s="5" t="n">
        <v>4206.0</v>
      </c>
      <c r="J27" s="5" t="n">
        <v>2039.0</v>
      </c>
      <c r="K27" s="5" t="n">
        <v>1127.0</v>
      </c>
      <c r="L27" s="5" t="n">
        <v>587.0</v>
      </c>
      <c r="M27" s="5" t="n">
        <v>1858.0</v>
      </c>
      <c r="N27" s="11" t="n">
        <f si="5" t="shared"/>
        <v>16193.0</v>
      </c>
      <c r="O27" s="5" t="n">
        <v>360699.0</v>
      </c>
      <c r="P27" s="5" t="n">
        <v>208858.0</v>
      </c>
      <c r="Q27" s="11" t="n">
        <f si="2" t="shared"/>
        <v>14335.0</v>
      </c>
      <c r="R27" s="6" t="n">
        <f si="0" t="shared"/>
        <v>14.569794209975583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3366.0</v>
      </c>
      <c r="E28" s="5" t="n">
        <v>1667.0</v>
      </c>
      <c r="F28" s="5" t="n">
        <v>1918.0</v>
      </c>
      <c r="G28" s="5" t="n">
        <v>1690.0</v>
      </c>
      <c r="H28" s="5" t="n">
        <v>4069.0</v>
      </c>
      <c r="I28" s="5" t="n">
        <v>6302.0</v>
      </c>
      <c r="J28" s="5" t="n">
        <v>3153.0</v>
      </c>
      <c r="K28" s="5" t="n">
        <v>1074.0</v>
      </c>
      <c r="L28" s="5" t="n">
        <v>472.0</v>
      </c>
      <c r="M28" s="5" t="n">
        <v>10899.0</v>
      </c>
      <c r="N28" s="11" t="n">
        <f si="5" t="shared"/>
        <v>34610.0</v>
      </c>
      <c r="O28" s="5" t="n">
        <v>343983.0</v>
      </c>
      <c r="P28" s="5" t="n">
        <v>261071.0</v>
      </c>
      <c r="Q28" s="11" t="n">
        <f si="2" t="shared"/>
        <v>23711.0</v>
      </c>
      <c r="R28" s="6" t="n">
        <f si="0" t="shared"/>
        <v>11.010543629539033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463.0</v>
      </c>
      <c r="E29" s="5" t="n">
        <v>574.0</v>
      </c>
      <c r="F29" s="5" t="n">
        <v>691.0</v>
      </c>
      <c r="G29" s="5" t="n">
        <v>518.0</v>
      </c>
      <c r="H29" s="5" t="n">
        <v>946.0</v>
      </c>
      <c r="I29" s="5" t="n">
        <v>1049.0</v>
      </c>
      <c r="J29" s="5" t="n">
        <v>377.0</v>
      </c>
      <c r="K29" s="5" t="n">
        <v>266.0</v>
      </c>
      <c r="L29" s="5" t="n">
        <v>192.0</v>
      </c>
      <c r="M29" s="5" t="n">
        <v>1098.0</v>
      </c>
      <c r="N29" s="11" t="n">
        <f si="5" t="shared"/>
        <v>6174.0</v>
      </c>
      <c r="O29" s="5" t="n">
        <v>94982.0</v>
      </c>
      <c r="P29" s="5" t="n">
        <v>56754.0</v>
      </c>
      <c r="Q29" s="11" t="n">
        <f si="2" t="shared"/>
        <v>5076.0</v>
      </c>
      <c r="R29" s="6" t="n">
        <f si="0" t="shared"/>
        <v>11.180851063829786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734.0</v>
      </c>
      <c r="E30" s="5" t="n">
        <v>613.0</v>
      </c>
      <c r="F30" s="5" t="n">
        <v>652.0</v>
      </c>
      <c r="G30" s="5" t="n">
        <v>712.0</v>
      </c>
      <c r="H30" s="5" t="n">
        <v>1544.0</v>
      </c>
      <c r="I30" s="5" t="n">
        <v>1984.0</v>
      </c>
      <c r="J30" s="5" t="n">
        <v>1280.0</v>
      </c>
      <c r="K30" s="5" t="n">
        <v>447.0</v>
      </c>
      <c r="L30" s="5" t="n">
        <v>158.0</v>
      </c>
      <c r="M30" s="5" t="n">
        <v>967.0</v>
      </c>
      <c r="N30" s="11" t="n">
        <f si="5" t="shared"/>
        <v>9091.0</v>
      </c>
      <c r="O30" s="5" t="n">
        <v>121609.0</v>
      </c>
      <c r="P30" s="5" t="n">
        <v>95696.0</v>
      </c>
      <c r="Q30" s="11" t="n">
        <f si="2" t="shared"/>
        <v>8124.0</v>
      </c>
      <c r="R30" s="6" t="n">
        <f si="0" t="shared"/>
        <v>11.77941900541605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322.0</v>
      </c>
      <c r="E31" s="5" t="n">
        <v>354.0</v>
      </c>
      <c r="F31" s="5" t="n">
        <v>421.0</v>
      </c>
      <c r="G31" s="5" t="n">
        <v>426.0</v>
      </c>
      <c r="H31" s="5" t="n">
        <v>905.0</v>
      </c>
      <c r="I31" s="5" t="n">
        <v>1154.0</v>
      </c>
      <c r="J31" s="5" t="n">
        <v>562.0</v>
      </c>
      <c r="K31" s="5" t="n">
        <v>169.0</v>
      </c>
      <c r="L31" s="5" t="n">
        <v>70.0</v>
      </c>
      <c r="M31" s="5" t="n">
        <v>474.0</v>
      </c>
      <c r="N31" s="11" t="n">
        <f si="5" t="shared"/>
        <v>4857.0</v>
      </c>
      <c r="O31" s="5" t="n">
        <v>61388.0</v>
      </c>
      <c r="P31" s="5" t="n">
        <v>45889.0</v>
      </c>
      <c r="Q31" s="11" t="n">
        <f si="2" t="shared"/>
        <v>4383.0</v>
      </c>
      <c r="R31" s="6" t="n">
        <f si="0" t="shared"/>
        <v>10.469769564225416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293.0</v>
      </c>
      <c r="E32" s="5" t="n">
        <v>390.0</v>
      </c>
      <c r="F32" s="5" t="n">
        <v>406.0</v>
      </c>
      <c r="G32" s="5" t="n">
        <v>367.0</v>
      </c>
      <c r="H32" s="5" t="n">
        <v>765.0</v>
      </c>
      <c r="I32" s="5" t="n">
        <v>938.0</v>
      </c>
      <c r="J32" s="5" t="n">
        <v>431.0</v>
      </c>
      <c r="K32" s="5" t="n">
        <v>230.0</v>
      </c>
      <c r="L32" s="5" t="n">
        <v>140.0</v>
      </c>
      <c r="M32" s="5" t="n">
        <v>437.0</v>
      </c>
      <c r="N32" s="11" t="n">
        <f si="5" t="shared"/>
        <v>4397.0</v>
      </c>
      <c r="O32" s="5" t="n">
        <v>80150.0</v>
      </c>
      <c r="P32" s="5" t="n">
        <v>48260.0</v>
      </c>
      <c r="Q32" s="11" t="n">
        <f si="2" t="shared"/>
        <v>3960.0</v>
      </c>
      <c r="R32" s="6" t="n">
        <f si="0" t="shared"/>
        <v>12.186868686868687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3172.0</v>
      </c>
      <c r="E33" s="5" t="n">
        <v>2604.0</v>
      </c>
      <c r="F33" s="5" t="n">
        <v>2778.0</v>
      </c>
      <c r="G33" s="5" t="n">
        <v>2267.0</v>
      </c>
      <c r="H33" s="5" t="n">
        <v>4287.0</v>
      </c>
      <c r="I33" s="5" t="n">
        <v>5090.0</v>
      </c>
      <c r="J33" s="5" t="n">
        <v>2517.0</v>
      </c>
      <c r="K33" s="5" t="n">
        <v>1200.0</v>
      </c>
      <c r="L33" s="5" t="n">
        <v>623.0</v>
      </c>
      <c r="M33" s="5" t="n">
        <v>5159.0</v>
      </c>
      <c r="N33" s="11" t="n">
        <f si="5" t="shared"/>
        <v>29697.0</v>
      </c>
      <c r="O33" s="5" t="n">
        <v>479502.0</v>
      </c>
      <c r="P33" s="5" t="n">
        <v>259392.0</v>
      </c>
      <c r="Q33" s="11" t="n">
        <f si="2" t="shared"/>
        <v>24538.0</v>
      </c>
      <c r="R33" s="6" t="n">
        <f si="0" t="shared"/>
        <v>10.571032684000325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279.0</v>
      </c>
      <c r="E34" s="5" t="n">
        <v>259.0</v>
      </c>
      <c r="F34" s="5" t="n">
        <v>307.0</v>
      </c>
      <c r="G34" s="5" t="n">
        <v>260.0</v>
      </c>
      <c r="H34" s="5" t="n">
        <v>535.0</v>
      </c>
      <c r="I34" s="5" t="n">
        <v>898.0</v>
      </c>
      <c r="J34" s="5" t="n">
        <v>375.0</v>
      </c>
      <c r="K34" s="5" t="n">
        <v>135.0</v>
      </c>
      <c r="L34" s="5" t="n">
        <v>59.0</v>
      </c>
      <c r="M34" s="5" t="n">
        <v>903.0</v>
      </c>
      <c r="N34" s="11" t="n">
        <f si="5" t="shared"/>
        <v>4010.0</v>
      </c>
      <c r="O34" s="5" t="n">
        <v>44044.0</v>
      </c>
      <c r="P34" s="5" t="n">
        <v>33746.0</v>
      </c>
      <c r="Q34" s="11" t="n">
        <f si="2" t="shared"/>
        <v>3107.0</v>
      </c>
      <c r="R34" s="6" t="n">
        <f si="0" t="shared"/>
        <v>10.86128097843579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99.0</v>
      </c>
      <c r="E35" s="5" t="n">
        <v>57.0</v>
      </c>
      <c r="F35" s="5" t="n">
        <v>53.0</v>
      </c>
      <c r="G35" s="5" t="n">
        <v>48.0</v>
      </c>
      <c r="H35" s="5" t="n">
        <v>94.0</v>
      </c>
      <c r="I35" s="5" t="n">
        <v>93.0</v>
      </c>
      <c r="J35" s="5" t="n">
        <v>25.0</v>
      </c>
      <c r="K35" s="5" t="n">
        <v>12.0</v>
      </c>
      <c r="L35" s="5" t="n">
        <v>11.0</v>
      </c>
      <c r="M35" s="5" t="n">
        <v>127.0</v>
      </c>
      <c r="N35" s="11" t="n">
        <f si="5" t="shared"/>
        <v>619.0</v>
      </c>
      <c r="O35" s="5" t="n">
        <v>9168.0</v>
      </c>
      <c r="P35" s="5" t="n">
        <v>3974.0</v>
      </c>
      <c r="Q35" s="11" t="n">
        <f si="2" t="shared"/>
        <v>492.0</v>
      </c>
      <c r="R35" s="6" t="n">
        <f si="0" t="shared"/>
        <v>8.077235772357724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123.0</v>
      </c>
      <c r="E36" s="5" t="n">
        <v>186.0</v>
      </c>
      <c r="F36" s="5" t="n">
        <v>227.0</v>
      </c>
      <c r="G36" s="5" t="n">
        <v>258.0</v>
      </c>
      <c r="H36" s="5" t="n">
        <v>427.0</v>
      </c>
      <c r="I36" s="5" t="n">
        <v>631.0</v>
      </c>
      <c r="J36" s="5" t="n">
        <v>320.0</v>
      </c>
      <c r="K36" s="5" t="n">
        <v>130.0</v>
      </c>
      <c r="L36" s="5" t="n">
        <v>76.0</v>
      </c>
      <c r="M36" s="5" t="n">
        <v>177.0</v>
      </c>
      <c r="N36" s="11" t="n">
        <f si="5" t="shared"/>
        <v>2555.0</v>
      </c>
      <c r="O36" s="5" t="n">
        <v>39053.0</v>
      </c>
      <c r="P36" s="5" t="n">
        <v>29883.0</v>
      </c>
      <c r="Q36" s="11" t="n">
        <f si="2" t="shared"/>
        <v>2378.0</v>
      </c>
      <c r="R36" s="6" t="n">
        <f si="0" t="shared"/>
        <v>12.566442388561816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145.0</v>
      </c>
      <c r="E37" s="5" t="n">
        <v>129.0</v>
      </c>
      <c r="F37" s="5" t="n">
        <v>171.0</v>
      </c>
      <c r="G37" s="5" t="n">
        <v>117.0</v>
      </c>
      <c r="H37" s="5" t="n">
        <v>408.0</v>
      </c>
      <c r="I37" s="5" t="n">
        <v>359.0</v>
      </c>
      <c r="J37" s="5" t="n">
        <v>225.0</v>
      </c>
      <c r="K37" s="5" t="n">
        <v>196.0</v>
      </c>
      <c r="L37" s="5" t="n">
        <v>112.0</v>
      </c>
      <c r="M37" s="5" t="n">
        <v>478.0</v>
      </c>
      <c r="N37" s="11" t="n">
        <f si="5" t="shared"/>
        <v>2340.0</v>
      </c>
      <c r="O37" s="5" t="n">
        <v>115938.0</v>
      </c>
      <c r="P37" s="5" t="n">
        <v>29733.0</v>
      </c>
      <c r="Q37" s="11" t="n">
        <f si="2" t="shared"/>
        <v>1862.0</v>
      </c>
      <c r="R37" s="6" t="n">
        <f si="0" t="shared"/>
        <v>15.968313641245972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1921.0</v>
      </c>
      <c r="E38" s="5" t="n">
        <f ref="E38:M38" si="8" t="shared">E39-E26-E27-E28-E29-E30-E31-E32-E33-E34-E35-E36-E37</f>
        <v>1536.0</v>
      </c>
      <c r="F38" s="5" t="n">
        <f si="8" t="shared"/>
        <v>1865.0</v>
      </c>
      <c r="G38" s="5" t="n">
        <f si="8" t="shared"/>
        <v>1720.0</v>
      </c>
      <c r="H38" s="5" t="n">
        <f si="8" t="shared"/>
        <v>3653.0</v>
      </c>
      <c r="I38" s="5" t="n">
        <f si="8" t="shared"/>
        <v>4007.0</v>
      </c>
      <c r="J38" s="5" t="n">
        <f si="8" t="shared"/>
        <v>1822.0</v>
      </c>
      <c r="K38" s="5" t="n">
        <f si="8" t="shared"/>
        <v>1169.0</v>
      </c>
      <c r="L38" s="5" t="n">
        <f si="8" t="shared"/>
        <v>504.0</v>
      </c>
      <c r="M38" s="5" t="n">
        <f si="8" t="shared"/>
        <v>4108.0</v>
      </c>
      <c r="N38" s="11" t="n">
        <f si="5" t="shared"/>
        <v>22305.0</v>
      </c>
      <c r="O38" s="5" t="n">
        <f>O39-O26-O27-O28-O29-O30-O31-O32-O33-O34-O35-O36-O37</f>
        <v>381996.0</v>
      </c>
      <c r="P38" s="5" t="n">
        <f>P39-P26-P27-P28-P29-P30-P31-P32-P33-P34-P35-P36-P37</f>
        <v>211239.0</v>
      </c>
      <c r="Q38" s="11" t="n">
        <f si="2" t="shared"/>
        <v>18197.0</v>
      </c>
      <c r="R38" s="6" t="n">
        <f si="0" t="shared"/>
        <v>11.608451942627905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11993.0</v>
      </c>
      <c r="E39" s="5" t="n">
        <v>9465.0</v>
      </c>
      <c r="F39" s="5" t="n">
        <v>10805.0</v>
      </c>
      <c r="G39" s="5" t="n">
        <v>9647.0</v>
      </c>
      <c r="H39" s="5" t="n">
        <v>20551.0</v>
      </c>
      <c r="I39" s="5" t="n">
        <v>27458.0</v>
      </c>
      <c r="J39" s="5" t="n">
        <v>13488.0</v>
      </c>
      <c r="K39" s="5" t="n">
        <v>6362.0</v>
      </c>
      <c r="L39" s="5" t="n">
        <v>3090.0</v>
      </c>
      <c r="M39" s="5" t="n">
        <v>27042.0</v>
      </c>
      <c r="N39" s="11" t="n">
        <f si="5" t="shared"/>
        <v>139901.0</v>
      </c>
      <c r="O39" s="5" t="n">
        <v>2187872.0</v>
      </c>
      <c r="P39" s="5" t="n">
        <v>1320647.0</v>
      </c>
      <c r="Q39" s="11" t="n">
        <f si="2" t="shared"/>
        <v>112859.0</v>
      </c>
      <c r="R39" s="6" t="n">
        <f si="0" t="shared"/>
        <v>11.701742882712056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3407.0</v>
      </c>
      <c r="E40" s="5" t="n">
        <v>2658.0</v>
      </c>
      <c r="F40" s="5" t="n">
        <v>3857.0</v>
      </c>
      <c r="G40" s="5" t="n">
        <v>4466.0</v>
      </c>
      <c r="H40" s="5" t="n">
        <v>10489.0</v>
      </c>
      <c r="I40" s="5" t="n">
        <v>12412.0</v>
      </c>
      <c r="J40" s="5" t="n">
        <v>4868.0</v>
      </c>
      <c r="K40" s="5" t="n">
        <v>1496.0</v>
      </c>
      <c r="L40" s="5" t="n">
        <v>418.0</v>
      </c>
      <c r="M40" s="5" t="n">
        <v>6829.0</v>
      </c>
      <c r="N40" s="11" t="n">
        <f si="5" t="shared"/>
        <v>50900.0</v>
      </c>
      <c r="O40" s="5" t="n">
        <v>518181.0</v>
      </c>
      <c r="P40" s="5" t="n">
        <v>428284.0</v>
      </c>
      <c r="Q40" s="11" t="n">
        <f si="2" t="shared"/>
        <v>44071.0</v>
      </c>
      <c r="R40" s="6" t="n">
        <f si="0" t="shared"/>
        <v>9.718045880510994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487.0</v>
      </c>
      <c r="E41" s="5" t="n">
        <v>384.0</v>
      </c>
      <c r="F41" s="5" t="n">
        <v>598.0</v>
      </c>
      <c r="G41" s="5" t="n">
        <v>631.0</v>
      </c>
      <c r="H41" s="5" t="n">
        <v>1297.0</v>
      </c>
      <c r="I41" s="5" t="n">
        <v>1563.0</v>
      </c>
      <c r="J41" s="5" t="n">
        <v>910.0</v>
      </c>
      <c r="K41" s="5" t="n">
        <v>354.0</v>
      </c>
      <c r="L41" s="5" t="n">
        <v>109.0</v>
      </c>
      <c r="M41" s="5" t="n">
        <v>960.0</v>
      </c>
      <c r="N41" s="11" t="n">
        <f si="5" t="shared"/>
        <v>7293.0</v>
      </c>
      <c r="O41" s="5" t="n">
        <v>101025.0</v>
      </c>
      <c r="P41" s="5" t="n">
        <v>72612.0</v>
      </c>
      <c r="Q41" s="11" t="n">
        <f si="2" t="shared"/>
        <v>6333.0</v>
      </c>
      <c r="R41" s="6" t="n">
        <f si="0" t="shared"/>
        <v>11.465656087162483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81.0</v>
      </c>
      <c r="E42" s="5" t="n">
        <f ref="E42:M42" si="9" t="shared">E43-E40-E41</f>
        <v>44.0</v>
      </c>
      <c r="F42" s="5" t="n">
        <f si="9" t="shared"/>
        <v>22.0</v>
      </c>
      <c r="G42" s="5" t="n">
        <f si="9" t="shared"/>
        <v>33.0</v>
      </c>
      <c r="H42" s="5" t="n">
        <f si="9" t="shared"/>
        <v>142.0</v>
      </c>
      <c r="I42" s="5" t="n">
        <f si="9" t="shared"/>
        <v>129.0</v>
      </c>
      <c r="J42" s="5" t="n">
        <f si="9" t="shared"/>
        <v>121.0</v>
      </c>
      <c r="K42" s="5" t="n">
        <f si="9" t="shared"/>
        <v>48.0</v>
      </c>
      <c r="L42" s="5" t="n">
        <f si="9" t="shared"/>
        <v>19.0</v>
      </c>
      <c r="M42" s="5" t="n">
        <f si="9" t="shared"/>
        <v>95.0</v>
      </c>
      <c r="N42" s="11" t="n">
        <f si="5" t="shared"/>
        <v>734.0</v>
      </c>
      <c r="O42" s="5" t="n">
        <f>O43-O40-O41</f>
        <v>35157.0</v>
      </c>
      <c r="P42" s="5" t="n">
        <f>P43-P40-P41</f>
        <v>8793.0</v>
      </c>
      <c r="Q42" s="11" t="n">
        <f si="2" t="shared"/>
        <v>639.0</v>
      </c>
      <c r="R42" s="6" t="n">
        <f si="0" t="shared"/>
        <v>13.76056338028169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3975.0</v>
      </c>
      <c r="E43" s="5" t="n">
        <v>3086.0</v>
      </c>
      <c r="F43" s="5" t="n">
        <v>4477.0</v>
      </c>
      <c r="G43" s="5" t="n">
        <v>5130.0</v>
      </c>
      <c r="H43" s="5" t="n">
        <v>11928.0</v>
      </c>
      <c r="I43" s="5" t="n">
        <v>14104.0</v>
      </c>
      <c r="J43" s="5" t="n">
        <v>5899.0</v>
      </c>
      <c r="K43" s="5" t="n">
        <v>1898.0</v>
      </c>
      <c r="L43" s="5" t="n">
        <v>546.0</v>
      </c>
      <c r="M43" s="5" t="n">
        <v>7884.0</v>
      </c>
      <c r="N43" s="11" t="n">
        <f si="5" t="shared"/>
        <v>58927.0</v>
      </c>
      <c r="O43" s="5" t="n">
        <v>654363.0</v>
      </c>
      <c r="P43" s="5" t="n">
        <v>509689.0</v>
      </c>
      <c r="Q43" s="11" t="n">
        <f si="2" t="shared"/>
        <v>51043.0</v>
      </c>
      <c r="R43" s="6" t="n">
        <f si="0" t="shared"/>
        <v>9.985482828203672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48.0</v>
      </c>
      <c r="E44" s="8" t="n">
        <v>54.0</v>
      </c>
      <c r="F44" s="8" t="n">
        <v>68.0</v>
      </c>
      <c r="G44" s="8" t="n">
        <v>75.0</v>
      </c>
      <c r="H44" s="8" t="n">
        <v>176.0</v>
      </c>
      <c r="I44" s="8" t="n">
        <v>237.0</v>
      </c>
      <c r="J44" s="8" t="n">
        <v>170.0</v>
      </c>
      <c r="K44" s="8" t="n">
        <v>156.0</v>
      </c>
      <c r="L44" s="8" t="n">
        <v>81.0</v>
      </c>
      <c r="M44" s="8" t="n">
        <v>629.0</v>
      </c>
      <c r="N44" s="11" t="n">
        <f si="5" t="shared"/>
        <v>1694.0</v>
      </c>
      <c r="O44" s="8" t="n">
        <v>215975.0</v>
      </c>
      <c r="P44" s="8" t="n">
        <v>21331.0</v>
      </c>
      <c r="Q44" s="11" t="n">
        <f si="2" t="shared"/>
        <v>1065.0</v>
      </c>
      <c r="R44" s="6" t="n">
        <f si="0" t="shared"/>
        <v>20.02910798122066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52.0</v>
      </c>
      <c r="E45" s="8" t="n">
        <f ref="E45:M45" si="10" t="shared">E46-E44</f>
        <v>110.0</v>
      </c>
      <c r="F45" s="8" t="n">
        <f si="10" t="shared"/>
        <v>128.0</v>
      </c>
      <c r="G45" s="8" t="n">
        <f si="10" t="shared"/>
        <v>157.0</v>
      </c>
      <c r="H45" s="8" t="n">
        <f si="10" t="shared"/>
        <v>381.0</v>
      </c>
      <c r="I45" s="8" t="n">
        <f si="10" t="shared"/>
        <v>363.0</v>
      </c>
      <c r="J45" s="8" t="n">
        <f si="10" t="shared"/>
        <v>300.0</v>
      </c>
      <c r="K45" s="8" t="n">
        <f si="10" t="shared"/>
        <v>135.0</v>
      </c>
      <c r="L45" s="8" t="n">
        <f si="10" t="shared"/>
        <v>121.0</v>
      </c>
      <c r="M45" s="8" t="n">
        <f si="10" t="shared"/>
        <v>690.0</v>
      </c>
      <c r="N45" s="11" t="n">
        <f si="5" t="shared"/>
        <v>2437.0</v>
      </c>
      <c r="O45" s="8" t="n">
        <f>O46-O44</f>
        <v>285389.0</v>
      </c>
      <c r="P45" s="8" t="n">
        <f>P46-P44</f>
        <v>30722.0</v>
      </c>
      <c r="Q45" s="11" t="n">
        <f si="2" t="shared"/>
        <v>1747.0</v>
      </c>
      <c r="R45" s="6" t="n">
        <f si="0" t="shared"/>
        <v>17.585575271894676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100.0</v>
      </c>
      <c r="E46" s="8" t="n">
        <v>164.0</v>
      </c>
      <c r="F46" s="8" t="n">
        <v>196.0</v>
      </c>
      <c r="G46" s="8" t="n">
        <v>232.0</v>
      </c>
      <c r="H46" s="8" t="n">
        <v>557.0</v>
      </c>
      <c r="I46" s="8" t="n">
        <v>600.0</v>
      </c>
      <c r="J46" s="8" t="n">
        <v>470.0</v>
      </c>
      <c r="K46" s="8" t="n">
        <v>291.0</v>
      </c>
      <c r="L46" s="8" t="n">
        <v>202.0</v>
      </c>
      <c r="M46" s="8" t="n">
        <v>1319.0</v>
      </c>
      <c r="N46" s="11" t="n">
        <f si="5" t="shared"/>
        <v>4131.0</v>
      </c>
      <c r="O46" s="8" t="n">
        <v>501364.0</v>
      </c>
      <c r="P46" s="8" t="n">
        <v>52053.0</v>
      </c>
      <c r="Q46" s="11" t="n">
        <f si="2" t="shared"/>
        <v>2812.0</v>
      </c>
      <c r="R46" s="6" t="n">
        <f si="0" t="shared"/>
        <v>18.511024182076813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9.0</v>
      </c>
      <c r="E47" s="5" t="n">
        <v>15.0</v>
      </c>
      <c r="F47" s="5" t="n">
        <v>17.0</v>
      </c>
      <c r="G47" s="5" t="n">
        <v>25.0</v>
      </c>
      <c r="H47" s="5" t="n">
        <v>27.0</v>
      </c>
      <c r="I47" s="5" t="n">
        <v>30.0</v>
      </c>
      <c r="J47" s="5" t="n">
        <v>13.0</v>
      </c>
      <c r="K47" s="5" t="n">
        <v>16.0</v>
      </c>
      <c r="L47" s="5" t="n">
        <v>3.0</v>
      </c>
      <c r="M47" s="5" t="n">
        <v>62.0</v>
      </c>
      <c r="N47" s="11" t="n">
        <f si="5" t="shared"/>
        <v>217.0</v>
      </c>
      <c r="O47" s="5" t="n">
        <v>22274.0</v>
      </c>
      <c r="P47" s="5" t="n">
        <v>1918.0</v>
      </c>
      <c r="Q47" s="11" t="n">
        <f si="2" t="shared"/>
        <v>155.0</v>
      </c>
      <c r="R47" s="6" t="n">
        <f si="0" t="shared"/>
        <v>12.374193548387098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158880.0</v>
      </c>
      <c r="E48" s="5" t="n">
        <f ref="E48:M48" si="11" t="shared">E47+E46+E43+E39+E25+E18</f>
        <v>357652.0</v>
      </c>
      <c r="F48" s="5" t="n">
        <f si="11" t="shared"/>
        <v>654140.0</v>
      </c>
      <c r="G48" s="5" t="n">
        <f si="11" t="shared"/>
        <v>407168.0</v>
      </c>
      <c r="H48" s="5" t="n">
        <f si="11" t="shared"/>
        <v>462759.0</v>
      </c>
      <c r="I48" s="5" t="n">
        <f si="11" t="shared"/>
        <v>306193.0</v>
      </c>
      <c r="J48" s="5" t="n">
        <f si="11" t="shared"/>
        <v>91402.0</v>
      </c>
      <c r="K48" s="5" t="n">
        <f si="11" t="shared"/>
        <v>52676.0</v>
      </c>
      <c r="L48" s="5" t="n">
        <f si="11" t="shared"/>
        <v>33206.0</v>
      </c>
      <c r="M48" s="5" t="n">
        <f si="11" t="shared"/>
        <v>386790.0</v>
      </c>
      <c r="N48" s="11" t="n">
        <f si="5" t="shared"/>
        <v>2910866.0</v>
      </c>
      <c r="O48" s="5" t="n">
        <f>O47+O46+O43+O39+O25+O18</f>
        <v>1.5111721E8</v>
      </c>
      <c r="P48" s="5" t="n">
        <f>P47+P46+P43+P39+P25+P18</f>
        <v>1.7294915E7</v>
      </c>
      <c r="Q48" s="11" t="n">
        <f si="2" t="shared"/>
        <v>2524076.0</v>
      </c>
      <c r="R48" s="6" t="n">
        <f si="0" t="shared"/>
        <v>6.851978704286242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5.458169493202367</v>
      </c>
      <c r="E49" s="6" t="n">
        <f ref="E49" si="13" t="shared">E48/$N$48*100</f>
        <v>12.286790254171782</v>
      </c>
      <c r="F49" s="6" t="n">
        <f ref="F49" si="14" t="shared">F48/$N$48*100</f>
        <v>22.472350152841113</v>
      </c>
      <c r="G49" s="6" t="n">
        <f ref="G49" si="15" t="shared">G48/$N$48*100</f>
        <v>13.9878647797597</v>
      </c>
      <c r="H49" s="6" t="n">
        <f ref="H49" si="16" t="shared">H48/$N$48*100</f>
        <v>15.897640083741402</v>
      </c>
      <c r="I49" s="6" t="n">
        <f ref="I49" si="17" t="shared">I48/$N$48*100</f>
        <v>10.51896583353545</v>
      </c>
      <c r="J49" s="6" t="n">
        <f ref="J49" si="18" t="shared">J48/$N$48*100</f>
        <v>3.1400277443207623</v>
      </c>
      <c r="K49" s="6" t="n">
        <f ref="K49" si="19" t="shared">K48/$N$48*100</f>
        <v>1.8096332843902811</v>
      </c>
      <c r="L49" s="6" t="n">
        <f ref="L49" si="20" t="shared">L48/$N$48*100</f>
        <v>1.1407601724023022</v>
      </c>
      <c r="M49" s="6" t="n">
        <f ref="M49" si="21" t="shared">M48/$N$48*100</f>
        <v>13.28779820163484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