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<sst xmlns="http://schemas.openxmlformats.org/spreadsheetml/2006/main" count="109" uniqueCount="64">
  <si>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</si>
  <si>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</si>
  <si>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</si>
  <si>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</si>
  <si>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</si>
  <si>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</si>
  <si>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</si>
  <si>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</si>
  <si>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</si>
  <si>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</si>
  <si>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</si>
  <si>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</si>
  <si>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</si>
  <si>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</si>
  <si>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</si>
  <si>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</si>
  <si>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</si>
  <si>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</si>
  <si>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</si>
  <si>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</si>
  <si>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</si>
  <si>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</si>
  <si>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</si>
  <si>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</si>
  <si>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</si>
  <si>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</si>
  <si>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</si>
  <si>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</si>
  <si>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</si>
  <si>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</si>
  <si>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</si>
  <si>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</si>
  <si>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</si>
  <si>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</si>
  <si>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</si>
  <si>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</si>
  <si>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</si>
  <si>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</si>
  <si>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</si>
  <si>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</si>
  <si>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</si>
  <si>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</si>
  <si>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</si>
  <si>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</si>
  <si>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</si>
  <si>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</si>
  <si>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</si>
  <si>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</si>
  <si>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</si>
  <si>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</si>
  <si>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</si>
  <si>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</si>
  <si>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</si>
  <si>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</si>
  <si>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</si>
  <si>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</si>
  <si>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</si>
  <si>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</si>
  <si>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</si>
  <si>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</si>
  <si>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</si>
  <si>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</si>
  <si>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114年1至4月來臺旅客人次－按年齡分
Table 1-5   Visitor Arrivals by Age,
January-April,2025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</si>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</sst>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17456.0</v>
      </c>
      <c r="E3" s="2" t="n">
        <v>21839.0</v>
      </c>
      <c r="F3" s="2" t="n">
        <v>76082.0</v>
      </c>
      <c r="G3" s="2" t="n">
        <v>105411.0</v>
      </c>
      <c r="H3" s="2" t="n">
        <v>72091.0</v>
      </c>
      <c r="I3" s="2" t="n">
        <v>52418.0</v>
      </c>
      <c r="J3" s="2" t="n">
        <v>61386.0</v>
      </c>
      <c r="K3" s="2" t="n">
        <f>SUM(D3:J3)</f>
        <v>406683.0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6824.0</v>
      </c>
      <c r="E4" s="2" t="n">
        <v>7114.0</v>
      </c>
      <c r="F4" s="2" t="n">
        <v>40025.0</v>
      </c>
      <c r="G4" s="2" t="n">
        <v>58910.0</v>
      </c>
      <c r="H4" s="2" t="n">
        <v>44882.0</v>
      </c>
      <c r="I4" s="2" t="n">
        <v>24556.0</v>
      </c>
      <c r="J4" s="2" t="n">
        <v>20296.0</v>
      </c>
      <c r="K4" s="2" t="n">
        <f ref="K4:K48" si="0" t="shared">SUM(D4:J4)</f>
        <v>202607.0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10795.0</v>
      </c>
      <c r="E5" s="2" t="n">
        <v>29004.0</v>
      </c>
      <c r="F5" s="2" t="n">
        <v>95350.0</v>
      </c>
      <c r="G5" s="2" t="n">
        <v>59280.0</v>
      </c>
      <c r="H5" s="2" t="n">
        <v>72117.0</v>
      </c>
      <c r="I5" s="2" t="n">
        <v>92293.0</v>
      </c>
      <c r="J5" s="2" t="n">
        <v>103214.0</v>
      </c>
      <c r="K5" s="2" t="n">
        <f si="0" t="shared"/>
        <v>462053.0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8653.0</v>
      </c>
      <c r="E6" s="2" t="n">
        <v>27070.0</v>
      </c>
      <c r="F6" s="2" t="n">
        <v>77263.0</v>
      </c>
      <c r="G6" s="2" t="n">
        <v>76077.0</v>
      </c>
      <c r="H6" s="2" t="n">
        <v>66171.0</v>
      </c>
      <c r="I6" s="2" t="n">
        <v>72743.0</v>
      </c>
      <c r="J6" s="2" t="n">
        <v>65202.0</v>
      </c>
      <c r="K6" s="2" t="n">
        <f si="0" t="shared"/>
        <v>393179.0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411.0</v>
      </c>
      <c r="E7" s="2" t="n">
        <v>356.0</v>
      </c>
      <c r="F7" s="2" t="n">
        <v>2777.0</v>
      </c>
      <c r="G7" s="2" t="n">
        <v>4951.0</v>
      </c>
      <c r="H7" s="2" t="n">
        <v>3466.0</v>
      </c>
      <c r="I7" s="2" t="n">
        <v>1773.0</v>
      </c>
      <c r="J7" s="2" t="n">
        <v>1037.0</v>
      </c>
      <c r="K7" s="2" t="n">
        <f si="0" t="shared"/>
        <v>14771.0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197.0</v>
      </c>
      <c r="E8" s="2" t="n">
        <v>280.0</v>
      </c>
      <c r="F8" s="2" t="n">
        <v>1564.0</v>
      </c>
      <c r="G8" s="2" t="n">
        <v>2201.0</v>
      </c>
      <c r="H8" s="2" t="n">
        <v>1785.0</v>
      </c>
      <c r="I8" s="2" t="n">
        <v>1252.0</v>
      </c>
      <c r="J8" s="2" t="n">
        <v>1646.0</v>
      </c>
      <c r="K8" s="2" t="n">
        <f si="0" t="shared"/>
        <v>8925.0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5317.0</v>
      </c>
      <c r="E9" s="2" t="n">
        <v>8293.0</v>
      </c>
      <c r="F9" s="2" t="n">
        <v>35173.0</v>
      </c>
      <c r="G9" s="2" t="n">
        <v>32126.0</v>
      </c>
      <c r="H9" s="2" t="n">
        <v>21912.0</v>
      </c>
      <c r="I9" s="2" t="n">
        <v>18920.0</v>
      </c>
      <c r="J9" s="2" t="n">
        <v>17579.0</v>
      </c>
      <c r="K9" s="2" t="n">
        <f si="0" t="shared"/>
        <v>139320.0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7239.0</v>
      </c>
      <c r="E10" s="2" t="n">
        <v>4677.0</v>
      </c>
      <c r="F10" s="2" t="n">
        <v>19558.0</v>
      </c>
      <c r="G10" s="2" t="n">
        <v>33321.0</v>
      </c>
      <c r="H10" s="2" t="n">
        <v>24781.0</v>
      </c>
      <c r="I10" s="2" t="n">
        <v>22482.0</v>
      </c>
      <c r="J10" s="2" t="n">
        <v>24071.0</v>
      </c>
      <c r="K10" s="2" t="n">
        <f si="0" t="shared"/>
        <v>136129.0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1697.0</v>
      </c>
      <c r="E11" s="2" t="n">
        <v>4429.0</v>
      </c>
      <c r="F11" s="2" t="n">
        <v>24175.0</v>
      </c>
      <c r="G11" s="2" t="n">
        <v>18977.0</v>
      </c>
      <c r="H11" s="2" t="n">
        <v>13455.0</v>
      </c>
      <c r="I11" s="2" t="n">
        <v>6172.0</v>
      </c>
      <c r="J11" s="2" t="n">
        <v>5328.0</v>
      </c>
      <c r="K11" s="2" t="n">
        <f si="0" t="shared"/>
        <v>74233.0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6377.0</v>
      </c>
      <c r="E12" s="2" t="n">
        <v>8272.0</v>
      </c>
      <c r="F12" s="2" t="n">
        <v>50788.0</v>
      </c>
      <c r="G12" s="2" t="n">
        <v>70705.0</v>
      </c>
      <c r="H12" s="2" t="n">
        <v>30181.0</v>
      </c>
      <c r="I12" s="2" t="n">
        <v>19417.0</v>
      </c>
      <c r="J12" s="2" t="n">
        <v>18598.0</v>
      </c>
      <c r="K12" s="2" t="n">
        <f si="0" t="shared"/>
        <v>204338.0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2548.0</v>
      </c>
      <c r="E13" s="2" t="n">
        <v>4409.0</v>
      </c>
      <c r="F13" s="2" t="n">
        <v>35371.0</v>
      </c>
      <c r="G13" s="2" t="n">
        <v>46804.0</v>
      </c>
      <c r="H13" s="2" t="n">
        <v>26338.0</v>
      </c>
      <c r="I13" s="2" t="n">
        <v>14548.0</v>
      </c>
      <c r="J13" s="2" t="n">
        <v>11645.0</v>
      </c>
      <c r="K13" s="2" t="n">
        <f si="0" t="shared"/>
        <v>141663.0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2081.0</v>
      </c>
      <c r="E14" s="2" t="n">
        <v>7408.0</v>
      </c>
      <c r="F14" s="2" t="n">
        <v>49359.0</v>
      </c>
      <c r="G14" s="2" t="n">
        <v>48251.0</v>
      </c>
      <c r="H14" s="2" t="n">
        <v>23548.0</v>
      </c>
      <c r="I14" s="2" t="n">
        <v>9907.0</v>
      </c>
      <c r="J14" s="2" t="n">
        <v>8749.0</v>
      </c>
      <c r="K14" s="2" t="n">
        <f si="0" t="shared"/>
        <v>149303.0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376.0</v>
      </c>
      <c r="E15" s="2" t="n">
        <f ref="E15:J15" si="1" t="shared">E16-E9-E10-E11-E12-E13-E14</f>
        <v>524.0</v>
      </c>
      <c r="F15" s="2" t="n">
        <f si="1" t="shared"/>
        <v>1981.0</v>
      </c>
      <c r="G15" s="2" t="n">
        <f si="1" t="shared"/>
        <v>2169.0</v>
      </c>
      <c r="H15" s="2" t="n">
        <f si="1" t="shared"/>
        <v>1781.0</v>
      </c>
      <c r="I15" s="2" t="n">
        <f si="1" t="shared"/>
        <v>1103.0</v>
      </c>
      <c r="J15" s="2" t="n">
        <f si="1" t="shared"/>
        <v>1366.0</v>
      </c>
      <c r="K15" s="2" t="n">
        <f si="0" t="shared"/>
        <v>9300.0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25635.0</v>
      </c>
      <c r="E16" s="2" t="n">
        <v>38012.0</v>
      </c>
      <c r="F16" s="2" t="n">
        <v>216405.0</v>
      </c>
      <c r="G16" s="2" t="n">
        <v>252353.0</v>
      </c>
      <c r="H16" s="2" t="n">
        <v>141996.0</v>
      </c>
      <c r="I16" s="2" t="n">
        <v>92549.0</v>
      </c>
      <c r="J16" s="2" t="n">
        <v>87336.0</v>
      </c>
      <c r="K16" s="2" t="n">
        <f si="0" t="shared"/>
        <v>854286.0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1553.0</v>
      </c>
      <c r="E17" s="2" t="n">
        <f ref="E17:J17" si="2" t="shared">E18-E16-E3-E4-E5-E6-E7-E8</f>
        <v>2027.0</v>
      </c>
      <c r="F17" s="2" t="n">
        <f si="2" t="shared"/>
        <v>6781.0</v>
      </c>
      <c r="G17" s="2" t="n">
        <f si="2" t="shared"/>
        <v>11710.0</v>
      </c>
      <c r="H17" s="2" t="n">
        <f si="2" t="shared"/>
        <v>9365.0</v>
      </c>
      <c r="I17" s="2" t="n">
        <f si="2" t="shared"/>
        <v>6427.0</v>
      </c>
      <c r="J17" s="2" t="n">
        <f si="2" t="shared"/>
        <v>5979.0</v>
      </c>
      <c r="K17" s="2" t="n">
        <f si="0" t="shared"/>
        <v>43842.0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71524.0</v>
      </c>
      <c r="E18" s="2" t="n">
        <v>125702.0</v>
      </c>
      <c r="F18" s="2" t="n">
        <v>516247.0</v>
      </c>
      <c r="G18" s="2" t="n">
        <v>570893.0</v>
      </c>
      <c r="H18" s="2" t="n">
        <v>411873.0</v>
      </c>
      <c r="I18" s="2" t="n">
        <v>344011.0</v>
      </c>
      <c r="J18" s="2" t="n">
        <v>346096.0</v>
      </c>
      <c r="K18" s="2" t="n">
        <f si="0" t="shared"/>
        <v>2386346.0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2666.0</v>
      </c>
      <c r="E19" s="2" t="n">
        <v>2452.0</v>
      </c>
      <c r="F19" s="2" t="n">
        <v>4354.0</v>
      </c>
      <c r="G19" s="2" t="n">
        <v>8369.0</v>
      </c>
      <c r="H19" s="2" t="n">
        <v>7217.0</v>
      </c>
      <c r="I19" s="2" t="n">
        <v>6719.0</v>
      </c>
      <c r="J19" s="2" t="n">
        <v>13258.0</v>
      </c>
      <c r="K19" s="2" t="n">
        <f si="0" t="shared"/>
        <v>45035.0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11368.0</v>
      </c>
      <c r="E20" s="2" t="n">
        <v>11832.0</v>
      </c>
      <c r="F20" s="2" t="n">
        <v>28112.0</v>
      </c>
      <c r="G20" s="2" t="n">
        <v>44995.0</v>
      </c>
      <c r="H20" s="2" t="n">
        <v>37206.0</v>
      </c>
      <c r="I20" s="2" t="n">
        <v>38304.0</v>
      </c>
      <c r="J20" s="2" t="n">
        <v>66215.0</v>
      </c>
      <c r="K20" s="2" t="n">
        <f si="0" t="shared"/>
        <v>238032.0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56.0</v>
      </c>
      <c r="E21" s="2" t="n">
        <v>77.0</v>
      </c>
      <c r="F21" s="2" t="n">
        <v>272.0</v>
      </c>
      <c r="G21" s="2" t="n">
        <v>435.0</v>
      </c>
      <c r="H21" s="2" t="n">
        <v>311.0</v>
      </c>
      <c r="I21" s="2" t="n">
        <v>312.0</v>
      </c>
      <c r="J21" s="2" t="n">
        <v>419.0</v>
      </c>
      <c r="K21" s="2" t="n">
        <f si="0" t="shared"/>
        <v>1882.0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42.0</v>
      </c>
      <c r="E22" s="2" t="n">
        <v>84.0</v>
      </c>
      <c r="F22" s="2" t="n">
        <v>274.0</v>
      </c>
      <c r="G22" s="2" t="n">
        <v>433.0</v>
      </c>
      <c r="H22" s="2" t="n">
        <v>436.0</v>
      </c>
      <c r="I22" s="2" t="n">
        <v>269.0</v>
      </c>
      <c r="J22" s="2" t="n">
        <v>466.0</v>
      </c>
      <c r="K22" s="2" t="n">
        <f si="0" t="shared"/>
        <v>2004.0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20.0</v>
      </c>
      <c r="E23" s="2" t="n">
        <v>34.0</v>
      </c>
      <c r="F23" s="2" t="n">
        <v>86.0</v>
      </c>
      <c r="G23" s="2" t="n">
        <v>131.0</v>
      </c>
      <c r="H23" s="2" t="n">
        <v>85.0</v>
      </c>
      <c r="I23" s="2" t="n">
        <v>81.0</v>
      </c>
      <c r="J23" s="2" t="n">
        <v>108.0</v>
      </c>
      <c r="K23" s="2" t="n">
        <f si="0" t="shared"/>
        <v>545.0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94.0</v>
      </c>
      <c r="E24" s="2" t="n">
        <f ref="E24:J24" si="3" t="shared">E25-E19-E20-E21-E22-E23</f>
        <v>117.0</v>
      </c>
      <c r="F24" s="2" t="n">
        <f si="3" t="shared"/>
        <v>1211.0</v>
      </c>
      <c r="G24" s="2" t="n">
        <f si="3" t="shared"/>
        <v>1333.0</v>
      </c>
      <c r="H24" s="2" t="n">
        <f si="3" t="shared"/>
        <v>710.0</v>
      </c>
      <c r="I24" s="2" t="n">
        <f si="3" t="shared"/>
        <v>480.0</v>
      </c>
      <c r="J24" s="2" t="n">
        <f si="3" t="shared"/>
        <v>527.0</v>
      </c>
      <c r="K24" s="2" t="n">
        <f si="0" t="shared"/>
        <v>4472.0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14246.0</v>
      </c>
      <c r="E25" s="2" t="n">
        <v>14596.0</v>
      </c>
      <c r="F25" s="2" t="n">
        <v>34309.0</v>
      </c>
      <c r="G25" s="2" t="n">
        <v>55696.0</v>
      </c>
      <c r="H25" s="2" t="n">
        <v>45965.0</v>
      </c>
      <c r="I25" s="2" t="n">
        <v>46165.0</v>
      </c>
      <c r="J25" s="2" t="n">
        <v>80993.0</v>
      </c>
      <c r="K25" s="2" t="n">
        <f si="0" t="shared"/>
        <v>291970.0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103.0</v>
      </c>
      <c r="E26" s="2" t="n">
        <v>101.0</v>
      </c>
      <c r="F26" s="2" t="n">
        <v>605.0</v>
      </c>
      <c r="G26" s="2" t="n">
        <v>812.0</v>
      </c>
      <c r="H26" s="2" t="n">
        <v>502.0</v>
      </c>
      <c r="I26" s="2" t="n">
        <v>443.0</v>
      </c>
      <c r="J26" s="2" t="n">
        <v>524.0</v>
      </c>
      <c r="K26" s="2" t="n">
        <f si="0" t="shared"/>
        <v>3090.0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513.0</v>
      </c>
      <c r="E27" s="2" t="n">
        <v>710.0</v>
      </c>
      <c r="F27" s="2" t="n">
        <v>4446.0</v>
      </c>
      <c r="G27" s="2" t="n">
        <v>3688.0</v>
      </c>
      <c r="H27" s="2" t="n">
        <v>2588.0</v>
      </c>
      <c r="I27" s="2" t="n">
        <v>2329.0</v>
      </c>
      <c r="J27" s="2" t="n">
        <v>2602.0</v>
      </c>
      <c r="K27" s="2" t="n">
        <f si="0" t="shared"/>
        <v>16876.0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937.0</v>
      </c>
      <c r="E28" s="2" t="n">
        <v>889.0</v>
      </c>
      <c r="F28" s="2" t="n">
        <v>4927.0</v>
      </c>
      <c r="G28" s="2" t="n">
        <v>6810.0</v>
      </c>
      <c r="H28" s="2" t="n">
        <v>4836.0</v>
      </c>
      <c r="I28" s="2" t="n">
        <v>5911.0</v>
      </c>
      <c r="J28" s="2" t="n">
        <v>10441.0</v>
      </c>
      <c r="K28" s="2" t="n">
        <f si="0" t="shared"/>
        <v>34751.0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104.0</v>
      </c>
      <c r="E29" s="2" t="n">
        <v>119.0</v>
      </c>
      <c r="F29" s="2" t="n">
        <v>995.0</v>
      </c>
      <c r="G29" s="2" t="n">
        <v>1554.0</v>
      </c>
      <c r="H29" s="2" t="n">
        <v>1274.0</v>
      </c>
      <c r="I29" s="2" t="n">
        <v>1156.0</v>
      </c>
      <c r="J29" s="2" t="n">
        <v>979.0</v>
      </c>
      <c r="K29" s="2" t="n">
        <f si="0" t="shared"/>
        <v>6181.0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288.0</v>
      </c>
      <c r="E30" s="2" t="n">
        <v>271.0</v>
      </c>
      <c r="F30" s="2" t="n">
        <v>1671.0</v>
      </c>
      <c r="G30" s="2" t="n">
        <v>2518.0</v>
      </c>
      <c r="H30" s="2" t="n">
        <v>1582.0</v>
      </c>
      <c r="I30" s="2" t="n">
        <v>1564.0</v>
      </c>
      <c r="J30" s="2" t="n">
        <v>1653.0</v>
      </c>
      <c r="K30" s="2" t="n">
        <f si="0" t="shared"/>
        <v>9547.0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149.0</v>
      </c>
      <c r="E31" s="2" t="n">
        <v>169.0</v>
      </c>
      <c r="F31" s="2" t="n">
        <v>732.0</v>
      </c>
      <c r="G31" s="2" t="n">
        <v>1301.0</v>
      </c>
      <c r="H31" s="2" t="n">
        <v>872.0</v>
      </c>
      <c r="I31" s="2" t="n">
        <v>804.0</v>
      </c>
      <c r="J31" s="2" t="n">
        <v>981.0</v>
      </c>
      <c r="K31" s="2" t="n">
        <f si="0" t="shared"/>
        <v>5008.0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87.0</v>
      </c>
      <c r="E32" s="2" t="n">
        <v>81.0</v>
      </c>
      <c r="F32" s="2" t="n">
        <v>867.0</v>
      </c>
      <c r="G32" s="2" t="n">
        <v>1123.0</v>
      </c>
      <c r="H32" s="2" t="n">
        <v>965.0</v>
      </c>
      <c r="I32" s="2" t="n">
        <v>655.0</v>
      </c>
      <c r="J32" s="2" t="n">
        <v>618.0</v>
      </c>
      <c r="K32" s="2" t="n">
        <f si="0" t="shared"/>
        <v>4396.0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761.0</v>
      </c>
      <c r="E33" s="2" t="n">
        <v>707.0</v>
      </c>
      <c r="F33" s="2" t="n">
        <v>3832.0</v>
      </c>
      <c r="G33" s="2" t="n">
        <v>6518.0</v>
      </c>
      <c r="H33" s="2" t="n">
        <v>4768.0</v>
      </c>
      <c r="I33" s="2" t="n">
        <v>4416.0</v>
      </c>
      <c r="J33" s="2" t="n">
        <v>9204.0</v>
      </c>
      <c r="K33" s="2" t="n">
        <f si="0" t="shared"/>
        <v>30206.0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75.0</v>
      </c>
      <c r="E34" s="2" t="n">
        <v>97.0</v>
      </c>
      <c r="F34" s="2" t="n">
        <v>697.0</v>
      </c>
      <c r="G34" s="2" t="n">
        <v>945.0</v>
      </c>
      <c r="H34" s="2" t="n">
        <v>619.0</v>
      </c>
      <c r="I34" s="2" t="n">
        <v>552.0</v>
      </c>
      <c r="J34" s="2" t="n">
        <v>944.0</v>
      </c>
      <c r="K34" s="2" t="n">
        <f si="0" t="shared"/>
        <v>3929.0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5.0</v>
      </c>
      <c r="E35" s="2" t="n">
        <v>3.0</v>
      </c>
      <c r="F35" s="2" t="n">
        <v>115.0</v>
      </c>
      <c r="G35" s="2" t="n">
        <v>196.0</v>
      </c>
      <c r="H35" s="2" t="n">
        <v>154.0</v>
      </c>
      <c r="I35" s="2" t="n">
        <v>73.0</v>
      </c>
      <c r="J35" s="2" t="n">
        <v>73.0</v>
      </c>
      <c r="K35" s="2" t="n">
        <f si="0" t="shared"/>
        <v>619.0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92.0</v>
      </c>
      <c r="E36" s="2" t="n">
        <v>59.0</v>
      </c>
      <c r="F36" s="2" t="n">
        <v>428.0</v>
      </c>
      <c r="G36" s="2" t="n">
        <v>527.0</v>
      </c>
      <c r="H36" s="2" t="n">
        <v>426.0</v>
      </c>
      <c r="I36" s="2" t="n">
        <v>449.0</v>
      </c>
      <c r="J36" s="2" t="n">
        <v>441.0</v>
      </c>
      <c r="K36" s="2" t="n">
        <f si="0" t="shared"/>
        <v>2422.0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53.0</v>
      </c>
      <c r="E37" s="2" t="n">
        <v>139.0</v>
      </c>
      <c r="F37" s="2" t="n">
        <v>442.0</v>
      </c>
      <c r="G37" s="2" t="n">
        <v>801.0</v>
      </c>
      <c r="H37" s="2" t="n">
        <v>532.0</v>
      </c>
      <c r="I37" s="2" t="n">
        <v>275.0</v>
      </c>
      <c r="J37" s="2" t="n">
        <v>158.0</v>
      </c>
      <c r="K37" s="2" t="n">
        <f si="0" t="shared"/>
        <v>2400.0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516.0</v>
      </c>
      <c r="E38" s="2" t="n">
        <f ref="E38:J38" si="4" t="shared">E39-E26-E27-E28-E29-E30-E31-E32-E33-E34-E35-E36-E37</f>
        <v>748.0</v>
      </c>
      <c r="F38" s="2" t="n">
        <f si="4" t="shared"/>
        <v>4157.0</v>
      </c>
      <c r="G38" s="2" t="n">
        <f si="4" t="shared"/>
        <v>5773.0</v>
      </c>
      <c r="H38" s="2" t="n">
        <f si="4" t="shared"/>
        <v>4869.0</v>
      </c>
      <c r="I38" s="2" t="n">
        <f si="4" t="shared"/>
        <v>3764.0</v>
      </c>
      <c r="J38" s="2" t="n">
        <f si="4" t="shared"/>
        <v>3049.0</v>
      </c>
      <c r="K38" s="2" t="n">
        <f si="0" t="shared"/>
        <v>22876.0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3683.0</v>
      </c>
      <c r="E39" s="2" t="n">
        <v>4093.0</v>
      </c>
      <c r="F39" s="2" t="n">
        <v>23914.0</v>
      </c>
      <c r="G39" s="2" t="n">
        <v>32566.0</v>
      </c>
      <c r="H39" s="2" t="n">
        <v>23987.0</v>
      </c>
      <c r="I39" s="2" t="n">
        <v>22391.0</v>
      </c>
      <c r="J39" s="2" t="n">
        <v>31667.0</v>
      </c>
      <c r="K39" s="2" t="n">
        <f si="0" t="shared"/>
        <v>142301.0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3439.0</v>
      </c>
      <c r="E40" s="2" t="n">
        <v>3571.0</v>
      </c>
      <c r="F40" s="2" t="n">
        <v>5612.0</v>
      </c>
      <c r="G40" s="2" t="n">
        <v>8443.0</v>
      </c>
      <c r="H40" s="2" t="n">
        <v>8677.0</v>
      </c>
      <c r="I40" s="2" t="n">
        <v>5866.0</v>
      </c>
      <c r="J40" s="2" t="n">
        <v>11463.0</v>
      </c>
      <c r="K40" s="2" t="n">
        <f si="0" t="shared"/>
        <v>47071.0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446.0</v>
      </c>
      <c r="E41" s="2" t="n">
        <v>645.0</v>
      </c>
      <c r="F41" s="2" t="n">
        <v>753.0</v>
      </c>
      <c r="G41" s="2" t="n">
        <v>1121.0</v>
      </c>
      <c r="H41" s="2" t="n">
        <v>1205.0</v>
      </c>
      <c r="I41" s="2" t="n">
        <v>962.0</v>
      </c>
      <c r="J41" s="2" t="n">
        <v>1504.0</v>
      </c>
      <c r="K41" s="2" t="n">
        <f si="0" t="shared"/>
        <v>6636.0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16.0</v>
      </c>
      <c r="E42" s="2" t="n">
        <f ref="E42:J42" si="5" t="shared">E43-E40-E41</f>
        <v>32.0</v>
      </c>
      <c r="F42" s="2" t="n">
        <f si="5" t="shared"/>
        <v>156.0</v>
      </c>
      <c r="G42" s="2" t="n">
        <f si="5" t="shared"/>
        <v>131.0</v>
      </c>
      <c r="H42" s="2" t="n">
        <f si="5" t="shared"/>
        <v>121.0</v>
      </c>
      <c r="I42" s="2" t="n">
        <f si="5" t="shared"/>
        <v>140.0</v>
      </c>
      <c r="J42" s="2" t="n">
        <f si="5" t="shared"/>
        <v>192.0</v>
      </c>
      <c r="K42" s="2" t="n">
        <f si="0" t="shared"/>
        <v>788.0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3901.0</v>
      </c>
      <c r="E43" s="2" t="n">
        <v>4248.0</v>
      </c>
      <c r="F43" s="2" t="n">
        <v>6521.0</v>
      </c>
      <c r="G43" s="2" t="n">
        <v>9695.0</v>
      </c>
      <c r="H43" s="2" t="n">
        <v>10003.0</v>
      </c>
      <c r="I43" s="2" t="n">
        <v>6968.0</v>
      </c>
      <c r="J43" s="2" t="n">
        <v>13159.0</v>
      </c>
      <c r="K43" s="2" t="n">
        <f si="0" t="shared"/>
        <v>54495.0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48.0</v>
      </c>
      <c r="E44" s="2" t="n">
        <v>39.0</v>
      </c>
      <c r="F44" s="2" t="n">
        <v>194.0</v>
      </c>
      <c r="G44" s="2" t="n">
        <v>550.0</v>
      </c>
      <c r="H44" s="2" t="n">
        <v>399.0</v>
      </c>
      <c r="I44" s="2" t="n">
        <v>329.0</v>
      </c>
      <c r="J44" s="2" t="n">
        <v>182.0</v>
      </c>
      <c r="K44" s="2" t="n">
        <f si="0" t="shared"/>
        <v>1741.0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60.0</v>
      </c>
      <c r="E45" s="2" t="n">
        <f ref="E45:J45" si="6" t="shared">E46-E44</f>
        <v>61.0</v>
      </c>
      <c r="F45" s="2" t="n">
        <f si="6" t="shared"/>
        <v>564.0</v>
      </c>
      <c r="G45" s="2" t="n">
        <f si="6" t="shared"/>
        <v>897.0</v>
      </c>
      <c r="H45" s="2" t="n">
        <f si="6" t="shared"/>
        <v>532.0</v>
      </c>
      <c r="I45" s="2" t="n">
        <f si="6" t="shared"/>
        <v>331.0</v>
      </c>
      <c r="J45" s="2" t="n">
        <f si="6" t="shared"/>
        <v>181.0</v>
      </c>
      <c r="K45" s="2" t="n">
        <f si="0" t="shared"/>
        <v>2626.0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108.0</v>
      </c>
      <c r="E46" s="2" t="n">
        <v>100.0</v>
      </c>
      <c r="F46" s="2" t="n">
        <v>758.0</v>
      </c>
      <c r="G46" s="2" t="n">
        <v>1447.0</v>
      </c>
      <c r="H46" s="2" t="n">
        <v>931.0</v>
      </c>
      <c r="I46" s="2" t="n">
        <v>660.0</v>
      </c>
      <c r="J46" s="2" t="n">
        <v>363.0</v>
      </c>
      <c r="K46" s="2" t="n">
        <f si="0" t="shared"/>
        <v>4367.0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269.0</v>
      </c>
      <c r="E47" s="2" t="n">
        <v>15.0</v>
      </c>
      <c r="F47" s="2" t="n">
        <v>33.0</v>
      </c>
      <c r="G47" s="2" t="n">
        <v>42.0</v>
      </c>
      <c r="H47" s="2" t="n">
        <v>49.0</v>
      </c>
      <c r="I47" s="2" t="n">
        <v>40.0</v>
      </c>
      <c r="J47" s="2" t="n">
        <v>34.0</v>
      </c>
      <c r="K47" s="2" t="n">
        <f si="0" t="shared"/>
        <v>482.0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93731.0</v>
      </c>
      <c r="E48" s="2" t="n">
        <f ref="E48:J48" si="7" t="shared">E47+E46+E43+E39+E25+E18</f>
        <v>148754.0</v>
      </c>
      <c r="F48" s="2" t="n">
        <f si="7" t="shared"/>
        <v>581782.0</v>
      </c>
      <c r="G48" s="2" t="n">
        <f si="7" t="shared"/>
        <v>670339.0</v>
      </c>
      <c r="H48" s="2" t="n">
        <f si="7" t="shared"/>
        <v>492808.0</v>
      </c>
      <c r="I48" s="2" t="n">
        <f si="7" t="shared"/>
        <v>420235.0</v>
      </c>
      <c r="J48" s="2" t="n">
        <f si="7" t="shared"/>
        <v>472312.0</v>
      </c>
      <c r="K48" s="2" t="n">
        <f si="0" t="shared"/>
        <v>2879961.0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