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<sst xmlns="http://schemas.openxmlformats.org/spreadsheetml/2006/main" count="98" uniqueCount="56">
  <si>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</si>
  <si>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</si>
  <si>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</si>
  <si>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</si>
  <si>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</si>
  <si>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</si>
  <si>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</si>
  <si>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</si>
  <si>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</si>
  <si>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</si>
  <si>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</si>
  <si>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</si>
  <si>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</si>
  <si>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</si>
  <si>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</si>
  <si>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</si>
  <si>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</si>
  <si>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</si>
  <si>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</si>
  <si>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</si>
  <si>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</si>
  <si>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</si>
  <si>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</si>
  <si>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</si>
  <si>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</si>
  <si>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</si>
  <si>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</si>
  <si>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</si>
  <si>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</si>
  <si>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</si>
  <si>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</si>
  <si>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</si>
  <si>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</si>
  <si>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</si>
  <si>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</si>
  <si>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</si>
  <si>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</si>
  <si>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</si>
  <si>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</si>
  <si>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</si>
  <si>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</si>
  <si>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</si>
  <si>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</si>
  <si>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</si>
  <si>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</si>
  <si>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</si>
  <si>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</si>
  <si>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</si>
  <si>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</si>
  <si>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</si>
  <si>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</si>
  <si>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</si>
  <si>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</si>
  <si>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114年1至4月來臺旅客人次及成長率－按國籍分
Table 1-3 Visitor Arrivals by Nationality,
 January-April, 2025</t>
  </si>
  <si>
    <t>114年1至4月
Jan.-April., 2025</t>
  </si>
  <si>
    <t>113年1至4月
Jan.-April.,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</si>
</sst>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462089.0</v>
      </c>
      <c r="E3" s="4" t="n">
        <v>434660.0</v>
      </c>
      <c r="F3" s="5" t="n">
        <f>IF(E3=0,"-",(D3-E3)/E3*100)</f>
        <v>6.31044954677219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397915.0</v>
      </c>
      <c r="E4" s="4" t="n">
        <v>387047.0</v>
      </c>
      <c r="F4" s="5" t="n">
        <f ref="F4:F46" si="0" t="shared">IF(E4=0,"-",(D4-E4)/E4*100)</f>
        <v>2.8079277193725827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17986.0</v>
      </c>
      <c r="E5" s="4" t="n">
        <v>13725.0</v>
      </c>
      <c r="F5" s="5" t="n">
        <f si="0" t="shared"/>
        <v>31.045537340619305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7219.0</v>
      </c>
      <c r="E6" s="4" t="n">
        <v>4855.0</v>
      </c>
      <c r="F6" s="5" t="n">
        <f si="0" t="shared"/>
        <v>48.692070030895984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151958.0</v>
      </c>
      <c r="E7" s="4" t="n">
        <v>182893.0</v>
      </c>
      <c r="F7" s="5" t="n">
        <f si="0" t="shared"/>
        <v>-16.914261344064563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119021.0</v>
      </c>
      <c r="E8" s="4" t="n">
        <v>132872.0</v>
      </c>
      <c r="F8" s="5" t="n">
        <f si="0" t="shared"/>
        <v>-10.424318140767054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76772.0</v>
      </c>
      <c r="E9" s="4" t="n">
        <v>73267.0</v>
      </c>
      <c r="F9" s="5" t="n">
        <f si="0" t="shared"/>
        <v>4.7838726848376485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211437.0</v>
      </c>
      <c r="E10" s="4" t="n">
        <v>154485.0</v>
      </c>
      <c r="F10" s="5" t="n">
        <f si="0" t="shared"/>
        <v>36.86571511797262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140545.0</v>
      </c>
      <c r="E11" s="4" t="n">
        <v>152505.0</v>
      </c>
      <c r="F11" s="5" t="n">
        <f si="0" t="shared"/>
        <v>-7.842365824071342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149222.0</v>
      </c>
      <c r="E12" s="4" t="n">
        <v>126375.0</v>
      </c>
      <c r="F12" s="5" t="n">
        <f si="0" t="shared"/>
        <v>18.078733926805143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9783.0</v>
      </c>
      <c r="E13" s="4" t="n">
        <f>E14-E7-E8-E9-E10-E11-E12</f>
        <v>8293.0</v>
      </c>
      <c r="F13" s="5" t="n">
        <f si="0" t="shared"/>
        <v>17.96696008682021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858738.0</v>
      </c>
      <c r="E14" s="4" t="n">
        <v>830690.0</v>
      </c>
      <c r="F14" s="5" t="n">
        <f si="0" t="shared"/>
        <v>3.376470163358172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3215.0</v>
      </c>
      <c r="E15" s="4" t="n">
        <f>E16-E3-E4-E5-E6-E14</f>
        <v>2664.0</v>
      </c>
      <c r="F15" s="5" t="n">
        <f si="0" t="shared"/>
        <v>20.683183183183182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1747162.0</v>
      </c>
      <c r="E16" s="4" t="n">
        <v>1673641.0</v>
      </c>
      <c r="F16" s="5" t="n">
        <f si="0" t="shared"/>
        <v>4.3928775645434115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56570.0</v>
      </c>
      <c r="E17" s="4" t="n">
        <v>50529.0</v>
      </c>
      <c r="F17" s="5" t="n">
        <f si="0" t="shared"/>
        <v>11.955510696827565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243924.0</v>
      </c>
      <c r="E18" s="4" t="n">
        <v>206259.0</v>
      </c>
      <c r="F18" s="5" t="n">
        <f si="0" t="shared"/>
        <v>18.26102133725074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1972.0</v>
      </c>
      <c r="E19" s="4" t="n">
        <v>1494.0</v>
      </c>
      <c r="F19" s="5" t="n">
        <f si="0" t="shared"/>
        <v>31.994645247657296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2125.0</v>
      </c>
      <c r="E20" s="4" t="n">
        <v>1461.0</v>
      </c>
      <c r="F20" s="5" t="n">
        <f si="0" t="shared"/>
        <v>45.44832306639288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458.0</v>
      </c>
      <c r="E21" s="4" t="n">
        <v>407.0</v>
      </c>
      <c r="F21" s="5" t="n">
        <f si="0" t="shared"/>
        <v>12.530712530712531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4809.0</v>
      </c>
      <c r="E22" s="4" t="n">
        <f>E23-E17-E18-E19-E20-E21</f>
        <v>4326.0</v>
      </c>
      <c r="F22" s="5" t="n">
        <f>IF(E22=0,"-",(D22-E22)/E22*100)</f>
        <v>11.165048543689322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309858.0</v>
      </c>
      <c r="E23" s="4" t="n">
        <v>264476.0</v>
      </c>
      <c r="F23" s="5" t="n">
        <f si="0" t="shared"/>
        <v>17.159212934254903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3185.0</v>
      </c>
      <c r="E24" s="4" t="n">
        <v>2726.0</v>
      </c>
      <c r="F24" s="5" t="n">
        <f si="0" t="shared"/>
        <v>16.837857666911223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20543.0</v>
      </c>
      <c r="E25" s="4" t="n">
        <v>20118.0</v>
      </c>
      <c r="F25" s="5" t="n">
        <f si="0" t="shared"/>
        <v>2.1125360373794613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35941.0</v>
      </c>
      <c r="E26" s="4" t="n">
        <v>33424.0</v>
      </c>
      <c r="F26" s="5" t="n">
        <f si="0" t="shared"/>
        <v>7.530516993776927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7932.0</v>
      </c>
      <c r="E27" s="4" t="n">
        <v>7257.0</v>
      </c>
      <c r="F27" s="5" t="n">
        <f si="0" t="shared"/>
        <v>9.301364200082679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9819.0</v>
      </c>
      <c r="E28" s="4" t="n">
        <v>8510.0</v>
      </c>
      <c r="F28" s="5" t="n">
        <f si="0" t="shared"/>
        <v>15.38190364277321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4356.0</v>
      </c>
      <c r="E29" s="4" t="n">
        <v>3902.0</v>
      </c>
      <c r="F29" s="5" t="n">
        <f si="0" t="shared"/>
        <v>11.635058944131215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5048.0</v>
      </c>
      <c r="E30" s="4" t="n">
        <v>4570.0</v>
      </c>
      <c r="F30" s="5" t="n">
        <f si="0" t="shared"/>
        <v>10.459518599562363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40393.0</v>
      </c>
      <c r="E31" s="4" t="n">
        <v>34541.0</v>
      </c>
      <c r="F31" s="5" t="n">
        <f si="0" t="shared"/>
        <v>16.942184650125938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3808.0</v>
      </c>
      <c r="E32" s="4" t="n">
        <v>3681.0</v>
      </c>
      <c r="F32" s="5" t="n">
        <f si="0" t="shared"/>
        <v>3.4501494159195873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848.0</v>
      </c>
      <c r="E33" s="4" t="n">
        <v>715.0</v>
      </c>
      <c r="F33" s="5" t="n">
        <f si="0" t="shared"/>
        <v>18.601398601398603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2720.0</v>
      </c>
      <c r="E34" s="4" t="n">
        <v>2548.0</v>
      </c>
      <c r="F34" s="5" t="n">
        <f si="0" t="shared"/>
        <v>6.750392464678178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31606.0</v>
      </c>
      <c r="E35" s="4" t="n">
        <f>E36-E24-E25-E26-E27-E28-E29-E30-E31-E32-E33-E34</f>
        <v>27456.0</v>
      </c>
      <c r="F35" s="5" t="n">
        <f si="0" t="shared"/>
        <v>15.115093240093241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166199.0</v>
      </c>
      <c r="E36" s="4" t="n">
        <v>149448.0</v>
      </c>
      <c r="F36" s="5" t="n">
        <f si="0" t="shared"/>
        <v>11.20858091108613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49303.0</v>
      </c>
      <c r="E37" s="4" t="n">
        <v>42687.0</v>
      </c>
      <c r="F37" s="5" t="n">
        <f si="0" t="shared"/>
        <v>15.498863822709492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8071.0</v>
      </c>
      <c r="E38" s="4" t="n">
        <v>7206.0</v>
      </c>
      <c r="F38" s="5" t="n">
        <f si="0" t="shared"/>
        <v>12.003885650846517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776.0</v>
      </c>
      <c r="E39" s="4" t="n">
        <f>E40-E37-E38</f>
        <v>491.0</v>
      </c>
      <c r="F39" s="5" t="n">
        <f si="0" t="shared"/>
        <v>58.044806517311606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58150.0</v>
      </c>
      <c r="E40" s="4" t="n">
        <v>50384.0</v>
      </c>
      <c r="F40" s="5" t="n">
        <f si="0" t="shared"/>
        <v>15.413623372499204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1803.0</v>
      </c>
      <c r="E41" s="4" t="n">
        <v>1713.0</v>
      </c>
      <c r="F41" s="5" t="n">
        <f si="0" t="shared"/>
        <v>5.253940455341506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2486.0</v>
      </c>
      <c r="E42" s="4" t="n">
        <f>E43-E41</f>
        <v>1923.0</v>
      </c>
      <c r="F42" s="5" t="n">
        <f si="0" t="shared"/>
        <v>29.277171086843474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4289.0</v>
      </c>
      <c r="E43" s="4" t="n">
        <v>3636.0</v>
      </c>
      <c r="F43" s="5" t="n">
        <f si="0" t="shared"/>
        <v>17.959295929592958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198.0</v>
      </c>
      <c r="E44" s="4" t="n">
        <v>256.0</v>
      </c>
      <c r="F44" s="5" t="n">
        <f si="0" t="shared"/>
        <v>-22.65625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594105.0</v>
      </c>
      <c r="E45" s="4" t="n">
        <v>518222.0</v>
      </c>
      <c r="F45" s="5" t="n">
        <f si="0" t="shared"/>
        <v>14.642952248264256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2879961.0</v>
      </c>
      <c r="E46" s="8" t="n">
        <f>E44+E43+E40+E36+E23+E16+E45</f>
        <v>2660063.0</v>
      </c>
      <c r="F46" s="5" t="n">
        <f si="0" t="shared"/>
        <v>8.266646316271457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