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<sst xmlns="http://schemas.openxmlformats.org/spreadsheetml/2006/main" count="118" uniqueCount="73">
  <si>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</si>
  <si>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</si>
  <si>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</si>
  <si>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</si>
  <si>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</si>
  <si>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</si>
  <si>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</si>
  <si>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</si>
  <si>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</si>
  <si>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</si>
  <si>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</si>
  <si>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</si>
  <si>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</si>
  <si>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</si>
  <si>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</si>
  <si>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</si>
  <si>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</si>
  <si>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</si>
  <si>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</si>
  <si>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</si>
  <si>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</si>
  <si>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</si>
  <si>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</si>
  <si>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</si>
  <si>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</si>
  <si>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</si>
  <si>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</si>
  <si>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</si>
  <si>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</si>
  <si>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</si>
  <si>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</si>
  <si>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</si>
  <si>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</si>
  <si>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</si>
  <si>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</si>
  <si>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</si>
  <si>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</si>
  <si>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</si>
  <si>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</si>
  <si>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</si>
  <si>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</si>
  <si>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</si>
  <si>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</si>
  <si>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</si>
  <si>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</si>
  <si>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</si>
  <si>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</si>
  <si>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</si>
  <si>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</si>
  <si>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</si>
  <si>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</si>
  <si>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</si>
  <si>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</si>
  <si>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</si>
  <si>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</si>
  <si>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</si>
  <si>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</si>
  <si>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</si>
  <si>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</si>
  <si>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</si>
  <si>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</si>
  <si>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</si>
  <si>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</si>
  <si>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</si>
  <si>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</si>
  <si>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</si>
  <si>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</si>
  <si>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</si>
  <si>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</si>
  <si>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</si>
  <si>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</si>
  <si>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114年3月來臺旅客人次～按停留夜數分
Table 1-8  Visitor Arrivals  by Length of Stay,
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</si>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</sst>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5416.0</v>
      </c>
      <c r="E3" s="4" t="n">
        <v>20469.0</v>
      </c>
      <c r="F3" s="4" t="n">
        <v>26283.0</v>
      </c>
      <c r="G3" s="4" t="n">
        <v>19108.0</v>
      </c>
      <c r="H3" s="4" t="n">
        <v>13375.0</v>
      </c>
      <c r="I3" s="4" t="n">
        <v>3494.0</v>
      </c>
      <c r="J3" s="4" t="n">
        <v>1060.0</v>
      </c>
      <c r="K3" s="4" t="n">
        <v>271.0</v>
      </c>
      <c r="L3" s="4" t="n">
        <v>118.0</v>
      </c>
      <c r="M3" s="4" t="n">
        <v>3980.0</v>
      </c>
      <c r="N3" s="11" t="n">
        <f>SUM(D3:M3)</f>
        <v>93574.0</v>
      </c>
      <c r="O3" s="4" t="n">
        <v>585842.0</v>
      </c>
      <c r="P3" s="4" t="n">
        <v>357011.0</v>
      </c>
      <c r="Q3" s="11" t="n">
        <f>SUM(D3:L3)</f>
        <v>89594.0</v>
      </c>
      <c r="R3" s="6" t="n">
        <f ref="R3:R48" si="0" t="shared">IF(P3&lt;&gt;0,P3/SUM(D3:L3),0)</f>
        <v>3.984764604772641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10709.0</v>
      </c>
      <c r="E4" s="5" t="n">
        <v>5699.0</v>
      </c>
      <c r="F4" s="5" t="n">
        <v>3492.0</v>
      </c>
      <c r="G4" s="5" t="n">
        <v>3637.0</v>
      </c>
      <c r="H4" s="5" t="n">
        <v>7062.0</v>
      </c>
      <c r="I4" s="5" t="n">
        <v>4250.0</v>
      </c>
      <c r="J4" s="5" t="n">
        <v>1605.0</v>
      </c>
      <c r="K4" s="5" t="n">
        <v>1136.0</v>
      </c>
      <c r="L4" s="5" t="n">
        <v>1283.0</v>
      </c>
      <c r="M4" s="5" t="n">
        <v>8840.0</v>
      </c>
      <c r="N4" s="11" t="n">
        <f ref="N4:N14" si="1" t="shared">SUM(D4:M4)</f>
        <v>47713.0</v>
      </c>
      <c r="O4" s="5" t="n">
        <v>889586.0</v>
      </c>
      <c r="P4" s="5" t="n">
        <v>328852.0</v>
      </c>
      <c r="Q4" s="11" t="n">
        <f ref="Q4:Q48" si="2" t="shared">SUM(D4:L4)</f>
        <v>38873.0</v>
      </c>
      <c r="R4" s="6" t="n">
        <f si="0" t="shared"/>
        <v>8.459650657268542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6743.0</v>
      </c>
      <c r="E5" s="5" t="n">
        <v>50086.0</v>
      </c>
      <c r="F5" s="5" t="n">
        <v>61468.0</v>
      </c>
      <c r="G5" s="5" t="n">
        <v>18816.0</v>
      </c>
      <c r="H5" s="5" t="n">
        <v>11518.0</v>
      </c>
      <c r="I5" s="5" t="n">
        <v>4791.0</v>
      </c>
      <c r="J5" s="5" t="n">
        <v>2430.0</v>
      </c>
      <c r="K5" s="5" t="n">
        <v>2264.0</v>
      </c>
      <c r="L5" s="5" t="n">
        <v>1150.0</v>
      </c>
      <c r="M5" s="5" t="n">
        <v>3308.0</v>
      </c>
      <c r="N5" s="11" t="n">
        <f si="1" t="shared"/>
        <v>162574.0</v>
      </c>
      <c r="O5" s="5" t="n">
        <v>1030907.0</v>
      </c>
      <c r="P5" s="5" t="n">
        <v>723004.0</v>
      </c>
      <c r="Q5" s="11" t="n">
        <f si="2" t="shared"/>
        <v>159266.0</v>
      </c>
      <c r="R5" s="6" t="n">
        <f si="0" t="shared"/>
        <v>4.539600416912586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2905.0</v>
      </c>
      <c r="E6" s="5" t="n">
        <v>17676.0</v>
      </c>
      <c r="F6" s="5" t="n">
        <v>56592.0</v>
      </c>
      <c r="G6" s="5" t="n">
        <v>15098.0</v>
      </c>
      <c r="H6" s="5" t="n">
        <v>5909.0</v>
      </c>
      <c r="I6" s="5" t="n">
        <v>1731.0</v>
      </c>
      <c r="J6" s="5" t="n">
        <v>867.0</v>
      </c>
      <c r="K6" s="5" t="n">
        <v>655.0</v>
      </c>
      <c r="L6" s="5" t="n">
        <v>299.0</v>
      </c>
      <c r="M6" s="5" t="n">
        <v>848.0</v>
      </c>
      <c r="N6" s="11" t="n">
        <f si="1" t="shared"/>
        <v>102580.0</v>
      </c>
      <c r="O6" s="5" t="n">
        <v>470090.0</v>
      </c>
      <c r="P6" s="5" t="n">
        <v>389897.0</v>
      </c>
      <c r="Q6" s="11" t="n">
        <f si="2" t="shared"/>
        <v>101732.0</v>
      </c>
      <c r="R6" s="6" t="n">
        <f si="0" t="shared"/>
        <v>3.8325895490111273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233.0</v>
      </c>
      <c r="E7" s="5" t="n">
        <v>184.0</v>
      </c>
      <c r="F7" s="5" t="n">
        <v>387.0</v>
      </c>
      <c r="G7" s="5" t="n">
        <v>486.0</v>
      </c>
      <c r="H7" s="5" t="n">
        <v>850.0</v>
      </c>
      <c r="I7" s="5" t="n">
        <v>527.0</v>
      </c>
      <c r="J7" s="5" t="n">
        <v>239.0</v>
      </c>
      <c r="K7" s="5" t="n">
        <v>250.0</v>
      </c>
      <c r="L7" s="5" t="n">
        <v>92.0</v>
      </c>
      <c r="M7" s="5" t="n">
        <v>624.0</v>
      </c>
      <c r="N7" s="11" t="n">
        <f si="1" t="shared"/>
        <v>3872.0</v>
      </c>
      <c r="O7" s="5" t="n">
        <v>167763.0</v>
      </c>
      <c r="P7" s="5" t="n">
        <v>38438.0</v>
      </c>
      <c r="Q7" s="11" t="n">
        <f si="2" t="shared"/>
        <v>3248.0</v>
      </c>
      <c r="R7" s="6" t="n">
        <f si="0" t="shared"/>
        <v>11.83435960591133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124.0</v>
      </c>
      <c r="E8" s="5" t="n">
        <v>299.0</v>
      </c>
      <c r="F8" s="5" t="n">
        <v>321.0</v>
      </c>
      <c r="G8" s="5" t="n">
        <v>256.0</v>
      </c>
      <c r="H8" s="5" t="n">
        <v>535.0</v>
      </c>
      <c r="I8" s="5" t="n">
        <v>527.0</v>
      </c>
      <c r="J8" s="5" t="n">
        <v>254.0</v>
      </c>
      <c r="K8" s="5" t="n">
        <v>72.0</v>
      </c>
      <c r="L8" s="5" t="n">
        <v>39.0</v>
      </c>
      <c r="M8" s="5" t="n">
        <v>168.0</v>
      </c>
      <c r="N8" s="11" t="n">
        <f si="1" t="shared"/>
        <v>2595.0</v>
      </c>
      <c r="O8" s="5" t="n">
        <v>46815.0</v>
      </c>
      <c r="P8" s="5" t="n">
        <v>23407.0</v>
      </c>
      <c r="Q8" s="11" t="n">
        <f si="2" t="shared"/>
        <v>2427.0</v>
      </c>
      <c r="R8" s="6" t="n">
        <f si="0" t="shared"/>
        <v>9.644416975690152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971.0</v>
      </c>
      <c r="E9" s="5" t="n">
        <v>1154.0</v>
      </c>
      <c r="F9" s="5" t="n">
        <v>2535.0</v>
      </c>
      <c r="G9" s="5" t="n">
        <v>4738.0</v>
      </c>
      <c r="H9" s="5" t="n">
        <v>15789.0</v>
      </c>
      <c r="I9" s="5" t="n">
        <v>5509.0</v>
      </c>
      <c r="J9" s="5" t="n">
        <v>1747.0</v>
      </c>
      <c r="K9" s="5" t="n">
        <v>1590.0</v>
      </c>
      <c r="L9" s="5" t="n">
        <v>246.0</v>
      </c>
      <c r="M9" s="5" t="n">
        <v>1656.0</v>
      </c>
      <c r="N9" s="11" t="n">
        <f si="1" t="shared"/>
        <v>35935.0</v>
      </c>
      <c r="O9" s="5" t="n">
        <v>631366.0</v>
      </c>
      <c r="P9" s="5" t="n">
        <v>305553.0</v>
      </c>
      <c r="Q9" s="11" t="n">
        <f si="2" t="shared"/>
        <v>34279.0</v>
      </c>
      <c r="R9" s="6" t="n">
        <f si="0" t="shared"/>
        <v>8.913708101169812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1093.0</v>
      </c>
      <c r="E10" s="5" t="n">
        <v>2142.0</v>
      </c>
      <c r="F10" s="5" t="n">
        <v>4635.0</v>
      </c>
      <c r="G10" s="5" t="n">
        <v>7721.0</v>
      </c>
      <c r="H10" s="5" t="n">
        <v>20604.0</v>
      </c>
      <c r="I10" s="5" t="n">
        <v>8746.0</v>
      </c>
      <c r="J10" s="5" t="n">
        <v>1061.0</v>
      </c>
      <c r="K10" s="5" t="n">
        <v>315.0</v>
      </c>
      <c r="L10" s="5" t="n">
        <v>59.0</v>
      </c>
      <c r="M10" s="5" t="n">
        <v>648.0</v>
      </c>
      <c r="N10" s="11" t="n">
        <f si="1" t="shared"/>
        <v>47024.0</v>
      </c>
      <c r="O10" s="5" t="n">
        <v>321429.0</v>
      </c>
      <c r="P10" s="5" t="n">
        <v>296878.0</v>
      </c>
      <c r="Q10" s="11" t="n">
        <f si="2" t="shared"/>
        <v>46376.0</v>
      </c>
      <c r="R10" s="6" t="n">
        <f si="0" t="shared"/>
        <v>6.401543902018285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1379.0</v>
      </c>
      <c r="E11" s="5" t="n">
        <v>312.0</v>
      </c>
      <c r="F11" s="5" t="n">
        <v>516.0</v>
      </c>
      <c r="G11" s="5" t="n">
        <v>675.0</v>
      </c>
      <c r="H11" s="5" t="n">
        <v>2104.0</v>
      </c>
      <c r="I11" s="5" t="n">
        <v>1587.0</v>
      </c>
      <c r="J11" s="5" t="n">
        <v>575.0</v>
      </c>
      <c r="K11" s="5" t="n">
        <v>881.0</v>
      </c>
      <c r="L11" s="5" t="n">
        <v>232.0</v>
      </c>
      <c r="M11" s="5" t="n">
        <v>11566.0</v>
      </c>
      <c r="N11" s="11" t="n">
        <f si="1" t="shared"/>
        <v>19827.0</v>
      </c>
      <c r="O11" s="5" t="n">
        <v>1.6789305E7</v>
      </c>
      <c r="P11" s="5" t="n">
        <v>105872.0</v>
      </c>
      <c r="Q11" s="11" t="n">
        <f si="2" t="shared"/>
        <v>8261.0</v>
      </c>
      <c r="R11" s="6" t="n">
        <f si="0" t="shared"/>
        <v>12.815881854497034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1067.0</v>
      </c>
      <c r="E12" s="5" t="n">
        <v>3547.0</v>
      </c>
      <c r="F12" s="5" t="n">
        <v>11280.0</v>
      </c>
      <c r="G12" s="5" t="n">
        <v>11463.0</v>
      </c>
      <c r="H12" s="5" t="n">
        <v>11615.0</v>
      </c>
      <c r="I12" s="5" t="n">
        <v>3380.0</v>
      </c>
      <c r="J12" s="5" t="n">
        <v>359.0</v>
      </c>
      <c r="K12" s="5" t="n">
        <v>476.0</v>
      </c>
      <c r="L12" s="5" t="n">
        <v>321.0</v>
      </c>
      <c r="M12" s="5" t="n">
        <v>10044.0</v>
      </c>
      <c r="N12" s="11" t="n">
        <f si="1" t="shared"/>
        <v>53552.0</v>
      </c>
      <c r="O12" s="5" t="n">
        <v>4485435.0</v>
      </c>
      <c r="P12" s="5" t="n">
        <v>244311.0</v>
      </c>
      <c r="Q12" s="11" t="n">
        <f si="2" t="shared"/>
        <v>43508.0</v>
      </c>
      <c r="R12" s="6" t="n">
        <f si="0" t="shared"/>
        <v>5.61531212650547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718.0</v>
      </c>
      <c r="E13" s="5" t="n">
        <v>3657.0</v>
      </c>
      <c r="F13" s="5" t="n">
        <v>10548.0</v>
      </c>
      <c r="G13" s="5" t="n">
        <v>6290.0</v>
      </c>
      <c r="H13" s="5" t="n">
        <v>4098.0</v>
      </c>
      <c r="I13" s="5" t="n">
        <v>8751.0</v>
      </c>
      <c r="J13" s="5" t="n">
        <v>366.0</v>
      </c>
      <c r="K13" s="5" t="n">
        <v>524.0</v>
      </c>
      <c r="L13" s="5" t="n">
        <v>216.0</v>
      </c>
      <c r="M13" s="5" t="n">
        <v>5260.0</v>
      </c>
      <c r="N13" s="11" t="n">
        <f si="1" t="shared"/>
        <v>40428.0</v>
      </c>
      <c r="O13" s="5" t="n">
        <v>3825154.0</v>
      </c>
      <c r="P13" s="5" t="n">
        <v>243623.0</v>
      </c>
      <c r="Q13" s="11" t="n">
        <f si="2" t="shared"/>
        <v>35168.0</v>
      </c>
      <c r="R13" s="6" t="n">
        <f si="0" t="shared"/>
        <v>6.92740559599636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225.0</v>
      </c>
      <c r="E14" s="5" t="n">
        <v>1338.0</v>
      </c>
      <c r="F14" s="5" t="n">
        <v>2186.0</v>
      </c>
      <c r="G14" s="5" t="n">
        <v>5429.0</v>
      </c>
      <c r="H14" s="5" t="n">
        <v>2040.0</v>
      </c>
      <c r="I14" s="5" t="n">
        <v>1523.0</v>
      </c>
      <c r="J14" s="5" t="n">
        <v>1085.0</v>
      </c>
      <c r="K14" s="5" t="n">
        <v>1593.0</v>
      </c>
      <c r="L14" s="5" t="n">
        <v>920.0</v>
      </c>
      <c r="M14" s="5" t="n">
        <v>15348.0</v>
      </c>
      <c r="N14" s="11" t="n">
        <f si="1" t="shared"/>
        <v>31687.0</v>
      </c>
      <c r="O14" s="5" t="n">
        <v>9556612.0</v>
      </c>
      <c r="P14" s="5" t="n">
        <v>227592.0</v>
      </c>
      <c r="Q14" s="11" t="n">
        <f si="2" t="shared"/>
        <v>16339.0</v>
      </c>
      <c r="R14" s="6" t="n">
        <f si="0" t="shared"/>
        <v>13.929371442560745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61.0</v>
      </c>
      <c r="E15" s="5" t="n">
        <f ref="E15:M15" si="3" t="shared">E16-E9-E10-E11-E12-E13-E14</f>
        <v>67.0</v>
      </c>
      <c r="F15" s="5" t="n">
        <f si="3" t="shared"/>
        <v>272.0</v>
      </c>
      <c r="G15" s="5" t="n">
        <f si="3" t="shared"/>
        <v>611.0</v>
      </c>
      <c r="H15" s="5" t="n">
        <f si="3" t="shared"/>
        <v>504.0</v>
      </c>
      <c r="I15" s="5" t="n">
        <f si="3" t="shared"/>
        <v>348.0</v>
      </c>
      <c r="J15" s="5" t="n">
        <f si="3" t="shared"/>
        <v>114.0</v>
      </c>
      <c r="K15" s="5" t="n">
        <f si="3" t="shared"/>
        <v>102.0</v>
      </c>
      <c r="L15" s="5" t="n">
        <f si="3" t="shared"/>
        <v>61.0</v>
      </c>
      <c r="M15" s="5" t="n">
        <f si="3" t="shared"/>
        <v>301.0</v>
      </c>
      <c r="N15" s="5" t="n">
        <f ref="N15" si="4" t="shared">N16-N9-N10-N11-N12-N13-N14</f>
        <v>2441.0</v>
      </c>
      <c r="O15" s="5" t="n">
        <f>O16-O9-O10-O11-O12-O13-O14</f>
        <v>128262.0</v>
      </c>
      <c r="P15" s="5" t="n">
        <f>P16-P9-P10-P11-P12-P13-P14</f>
        <v>23328.0</v>
      </c>
      <c r="Q15" s="11" t="n">
        <f si="2" t="shared"/>
        <v>2140.0</v>
      </c>
      <c r="R15" s="6" t="n">
        <f si="0" t="shared"/>
        <v>10.900934579439252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5514.0</v>
      </c>
      <c r="E16" s="5" t="n">
        <v>12217.0</v>
      </c>
      <c r="F16" s="5" t="n">
        <v>31972.0</v>
      </c>
      <c r="G16" s="5" t="n">
        <v>36927.0</v>
      </c>
      <c r="H16" s="5" t="n">
        <v>56754.0</v>
      </c>
      <c r="I16" s="5" t="n">
        <v>29844.0</v>
      </c>
      <c r="J16" s="5" t="n">
        <v>5307.0</v>
      </c>
      <c r="K16" s="5" t="n">
        <v>5481.0</v>
      </c>
      <c r="L16" s="5" t="n">
        <v>2055.0</v>
      </c>
      <c r="M16" s="5" t="n">
        <v>44823.0</v>
      </c>
      <c r="N16" s="11" t="n">
        <f ref="N16:N48" si="5" t="shared">SUM(D16:M16)</f>
        <v>230894.0</v>
      </c>
      <c r="O16" s="5" t="n">
        <v>3.5737563E7</v>
      </c>
      <c r="P16" s="5" t="n">
        <v>1447157.0</v>
      </c>
      <c r="Q16" s="11" t="n">
        <f si="2" t="shared"/>
        <v>186071.0</v>
      </c>
      <c r="R16" s="6" t="n">
        <f si="0" t="shared"/>
        <v>7.77744516877966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785.0</v>
      </c>
      <c r="E17" s="5" t="n">
        <f ref="E17:M17" si="6" t="shared">E18-E16-E3-E4-E5-E6-E7-E8</f>
        <v>2170.0</v>
      </c>
      <c r="F17" s="5" t="n">
        <f si="6" t="shared"/>
        <v>2339.0</v>
      </c>
      <c r="G17" s="5" t="n">
        <f si="6" t="shared"/>
        <v>1374.0</v>
      </c>
      <c r="H17" s="5" t="n">
        <f si="6" t="shared"/>
        <v>1751.0</v>
      </c>
      <c r="I17" s="5" t="n">
        <f si="6" t="shared"/>
        <v>1146.0</v>
      </c>
      <c r="J17" s="5" t="n">
        <f si="6" t="shared"/>
        <v>379.0</v>
      </c>
      <c r="K17" s="5" t="n">
        <f si="6" t="shared"/>
        <v>240.0</v>
      </c>
      <c r="L17" s="5" t="n">
        <f si="6" t="shared"/>
        <v>113.0</v>
      </c>
      <c r="M17" s="5" t="n">
        <f si="6" t="shared"/>
        <v>568.0</v>
      </c>
      <c r="N17" s="11" t="n">
        <f si="5" t="shared"/>
        <v>10865.0</v>
      </c>
      <c r="O17" s="5" t="n">
        <f>O18-O16-O3-O4-O5-O6-O7-O8</f>
        <v>136416.0</v>
      </c>
      <c r="P17" s="5" t="n">
        <f>P18-P16-P3-P4-P5-P6-P7-P8</f>
        <v>68302.0</v>
      </c>
      <c r="Q17" s="11" t="n">
        <f si="2" t="shared"/>
        <v>10297.0</v>
      </c>
      <c r="R17" s="6" t="n">
        <f si="0" t="shared"/>
        <v>6.6331941342138485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32429.0</v>
      </c>
      <c r="E18" s="5" t="n">
        <v>108800.0</v>
      </c>
      <c r="F18" s="5" t="n">
        <v>182854.0</v>
      </c>
      <c r="G18" s="5" t="n">
        <v>95702.0</v>
      </c>
      <c r="H18" s="5" t="n">
        <v>97754.0</v>
      </c>
      <c r="I18" s="5" t="n">
        <v>46310.0</v>
      </c>
      <c r="J18" s="5" t="n">
        <v>12141.0</v>
      </c>
      <c r="K18" s="5" t="n">
        <v>10369.0</v>
      </c>
      <c r="L18" s="5" t="n">
        <v>5149.0</v>
      </c>
      <c r="M18" s="5" t="n">
        <v>63159.0</v>
      </c>
      <c r="N18" s="11" t="n">
        <f si="5" t="shared"/>
        <v>654667.0</v>
      </c>
      <c r="O18" s="5" t="n">
        <v>3.9064982E7</v>
      </c>
      <c r="P18" s="5" t="n">
        <v>3376068.0</v>
      </c>
      <c r="Q18" s="11" t="n">
        <f si="2" t="shared"/>
        <v>591508.0</v>
      </c>
      <c r="R18" s="6" t="n">
        <f si="0" t="shared"/>
        <v>5.707561013545041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994.0</v>
      </c>
      <c r="E19" s="5" t="n">
        <v>1294.0</v>
      </c>
      <c r="F19" s="5" t="n">
        <v>1504.0</v>
      </c>
      <c r="G19" s="5" t="n">
        <v>1429.0</v>
      </c>
      <c r="H19" s="5" t="n">
        <v>2748.0</v>
      </c>
      <c r="I19" s="5" t="n">
        <v>2966.0</v>
      </c>
      <c r="J19" s="5" t="n">
        <v>1113.0</v>
      </c>
      <c r="K19" s="5" t="n">
        <v>417.0</v>
      </c>
      <c r="L19" s="5" t="n">
        <v>163.0</v>
      </c>
      <c r="M19" s="5" t="n">
        <v>1993.0</v>
      </c>
      <c r="N19" s="11" t="n">
        <f si="5" t="shared"/>
        <v>14621.0</v>
      </c>
      <c r="O19" s="5" t="n">
        <v>177082.0</v>
      </c>
      <c r="P19" s="5" t="n">
        <v>117298.0</v>
      </c>
      <c r="Q19" s="11" t="n">
        <f si="2" t="shared"/>
        <v>12628.0</v>
      </c>
      <c r="R19" s="6" t="n">
        <f si="0" t="shared"/>
        <v>9.2887234716503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5670.0</v>
      </c>
      <c r="E20" s="5" t="n">
        <v>5971.0</v>
      </c>
      <c r="F20" s="5" t="n">
        <v>6407.0</v>
      </c>
      <c r="G20" s="5" t="n">
        <v>5806.0</v>
      </c>
      <c r="H20" s="5" t="n">
        <v>13388.0</v>
      </c>
      <c r="I20" s="5" t="n">
        <v>12052.0</v>
      </c>
      <c r="J20" s="5" t="n">
        <v>3629.0</v>
      </c>
      <c r="K20" s="5" t="n">
        <v>2022.0</v>
      </c>
      <c r="L20" s="5" t="n">
        <v>1089.0</v>
      </c>
      <c r="M20" s="5" t="n">
        <v>9012.0</v>
      </c>
      <c r="N20" s="11" t="n">
        <f si="5" t="shared"/>
        <v>65046.0</v>
      </c>
      <c r="O20" s="5" t="n">
        <v>715902.0</v>
      </c>
      <c r="P20" s="5" t="n">
        <v>518011.0</v>
      </c>
      <c r="Q20" s="11" t="n">
        <f si="2" t="shared"/>
        <v>56034.0</v>
      </c>
      <c r="R20" s="6" t="n">
        <f si="0" t="shared"/>
        <v>9.244583645643717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43.0</v>
      </c>
      <c r="E21" s="5" t="n">
        <v>99.0</v>
      </c>
      <c r="F21" s="5" t="n">
        <v>32.0</v>
      </c>
      <c r="G21" s="5" t="n">
        <v>25.0</v>
      </c>
      <c r="H21" s="5" t="n">
        <v>109.0</v>
      </c>
      <c r="I21" s="5" t="n">
        <v>72.0</v>
      </c>
      <c r="J21" s="5" t="n">
        <v>18.0</v>
      </c>
      <c r="K21" s="5" t="n">
        <v>24.0</v>
      </c>
      <c r="L21" s="5" t="n">
        <v>15.0</v>
      </c>
      <c r="M21" s="5" t="n">
        <v>120.0</v>
      </c>
      <c r="N21" s="11" t="n">
        <f si="5" t="shared"/>
        <v>557.0</v>
      </c>
      <c r="O21" s="5" t="n">
        <v>7373.0</v>
      </c>
      <c r="P21" s="5" t="n">
        <v>4338.0</v>
      </c>
      <c r="Q21" s="11" t="n">
        <f si="2" t="shared"/>
        <v>437.0</v>
      </c>
      <c r="R21" s="6" t="n">
        <f si="0" t="shared"/>
        <v>9.926773455377575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31.0</v>
      </c>
      <c r="E22" s="5" t="n">
        <v>92.0</v>
      </c>
      <c r="F22" s="5" t="n">
        <v>77.0</v>
      </c>
      <c r="G22" s="5" t="n">
        <v>96.0</v>
      </c>
      <c r="H22" s="5" t="n">
        <v>102.0</v>
      </c>
      <c r="I22" s="5" t="n">
        <v>80.0</v>
      </c>
      <c r="J22" s="5" t="n">
        <v>41.0</v>
      </c>
      <c r="K22" s="5" t="n">
        <v>22.0</v>
      </c>
      <c r="L22" s="5" t="n">
        <v>12.0</v>
      </c>
      <c r="M22" s="5" t="n">
        <v>137.0</v>
      </c>
      <c r="N22" s="11" t="n">
        <f si="5" t="shared"/>
        <v>690.0</v>
      </c>
      <c r="O22" s="5" t="n">
        <v>11878.0</v>
      </c>
      <c r="P22" s="5" t="n">
        <v>5084.0</v>
      </c>
      <c r="Q22" s="11" t="n">
        <f si="2" t="shared"/>
        <v>553.0</v>
      </c>
      <c r="R22" s="6" t="n">
        <f si="0" t="shared"/>
        <v>9.193490054249548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13.0</v>
      </c>
      <c r="E23" s="5" t="n">
        <v>19.0</v>
      </c>
      <c r="F23" s="5" t="n">
        <v>29.0</v>
      </c>
      <c r="G23" s="5" t="n">
        <v>14.0</v>
      </c>
      <c r="H23" s="5" t="n">
        <v>35.0</v>
      </c>
      <c r="I23" s="5" t="n">
        <v>25.0</v>
      </c>
      <c r="J23" s="5" t="n">
        <v>13.0</v>
      </c>
      <c r="K23" s="5" t="n">
        <v>4.0</v>
      </c>
      <c r="L23" s="5" t="n">
        <v>7.0</v>
      </c>
      <c r="M23" s="5" t="n">
        <v>15.0</v>
      </c>
      <c r="N23" s="11" t="n">
        <f si="5" t="shared"/>
        <v>174.0</v>
      </c>
      <c r="O23" s="5" t="n">
        <v>2231.0</v>
      </c>
      <c r="P23" s="5" t="n">
        <v>1620.0</v>
      </c>
      <c r="Q23" s="11" t="n">
        <f si="2" t="shared"/>
        <v>159.0</v>
      </c>
      <c r="R23" s="6" t="n">
        <f si="0" t="shared"/>
        <v>10.18867924528302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62.0</v>
      </c>
      <c r="E24" s="5" t="n">
        <f ref="E24:M24" si="7" t="shared">E25-E19-E20-E21-E22-E23</f>
        <v>91.0</v>
      </c>
      <c r="F24" s="5" t="n">
        <f si="7" t="shared"/>
        <v>76.0</v>
      </c>
      <c r="G24" s="5" t="n">
        <f si="7" t="shared"/>
        <v>98.0</v>
      </c>
      <c r="H24" s="5" t="n">
        <f si="7" t="shared"/>
        <v>133.0</v>
      </c>
      <c r="I24" s="5" t="n">
        <f si="7" t="shared"/>
        <v>136.0</v>
      </c>
      <c r="J24" s="5" t="n">
        <f si="7" t="shared"/>
        <v>89.0</v>
      </c>
      <c r="K24" s="5" t="n">
        <f si="7" t="shared"/>
        <v>112.0</v>
      </c>
      <c r="L24" s="5" t="n">
        <f si="7" t="shared"/>
        <v>57.0</v>
      </c>
      <c r="M24" s="5" t="n">
        <f si="7" t="shared"/>
        <v>179.0</v>
      </c>
      <c r="N24" s="11" t="n">
        <f si="5" t="shared"/>
        <v>1033.0</v>
      </c>
      <c r="O24" s="5" t="n">
        <f>O25-O19-O20-O21-O22-O23</f>
        <v>50639.0</v>
      </c>
      <c r="P24" s="5" t="n">
        <f>P25-P19-P20-P21-P22-P23</f>
        <v>14697.0</v>
      </c>
      <c r="Q24" s="11" t="n">
        <f si="2" t="shared"/>
        <v>854.0</v>
      </c>
      <c r="R24" s="6" t="n">
        <f si="0" t="shared"/>
        <v>17.2096018735363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6813.0</v>
      </c>
      <c r="E25" s="5" t="n">
        <v>7566.0</v>
      </c>
      <c r="F25" s="5" t="n">
        <v>8125.0</v>
      </c>
      <c r="G25" s="5" t="n">
        <v>7468.0</v>
      </c>
      <c r="H25" s="5" t="n">
        <v>16515.0</v>
      </c>
      <c r="I25" s="5" t="n">
        <v>15331.0</v>
      </c>
      <c r="J25" s="5" t="n">
        <v>4903.0</v>
      </c>
      <c r="K25" s="5" t="n">
        <v>2601.0</v>
      </c>
      <c r="L25" s="5" t="n">
        <v>1343.0</v>
      </c>
      <c r="M25" s="5" t="n">
        <v>11456.0</v>
      </c>
      <c r="N25" s="11" t="n">
        <f si="5" t="shared"/>
        <v>82121.0</v>
      </c>
      <c r="O25" s="5" t="n">
        <v>965105.0</v>
      </c>
      <c r="P25" s="5" t="n">
        <v>661048.0</v>
      </c>
      <c r="Q25" s="11" t="n">
        <f si="2" t="shared"/>
        <v>70665.0</v>
      </c>
      <c r="R25" s="6" t="n">
        <f si="0" t="shared"/>
        <v>9.3546734592797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77.0</v>
      </c>
      <c r="E26" s="5" t="n">
        <v>39.0</v>
      </c>
      <c r="F26" s="5" t="n">
        <v>72.0</v>
      </c>
      <c r="G26" s="5" t="n">
        <v>59.0</v>
      </c>
      <c r="H26" s="5" t="n">
        <v>127.0</v>
      </c>
      <c r="I26" s="5" t="n">
        <v>216.0</v>
      </c>
      <c r="J26" s="5" t="n">
        <v>84.0</v>
      </c>
      <c r="K26" s="5" t="n">
        <v>59.0</v>
      </c>
      <c r="L26" s="5" t="n">
        <v>20.0</v>
      </c>
      <c r="M26" s="5" t="n">
        <v>103.0</v>
      </c>
      <c r="N26" s="11" t="n">
        <f si="5" t="shared"/>
        <v>856.0</v>
      </c>
      <c r="O26" s="5" t="n">
        <v>12343.0</v>
      </c>
      <c r="P26" s="5" t="n">
        <v>9782.0</v>
      </c>
      <c r="Q26" s="11" t="n">
        <f si="2" t="shared"/>
        <v>753.0</v>
      </c>
      <c r="R26" s="6" t="n">
        <f si="0" t="shared"/>
        <v>12.99070385126162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226.0</v>
      </c>
      <c r="E27" s="5" t="n">
        <v>275.0</v>
      </c>
      <c r="F27" s="5" t="n">
        <v>289.0</v>
      </c>
      <c r="G27" s="5" t="n">
        <v>324.0</v>
      </c>
      <c r="H27" s="5" t="n">
        <v>643.0</v>
      </c>
      <c r="I27" s="5" t="n">
        <v>1051.0</v>
      </c>
      <c r="J27" s="5" t="n">
        <v>569.0</v>
      </c>
      <c r="K27" s="5" t="n">
        <v>367.0</v>
      </c>
      <c r="L27" s="5" t="n">
        <v>163.0</v>
      </c>
      <c r="M27" s="5" t="n">
        <v>368.0</v>
      </c>
      <c r="N27" s="11" t="n">
        <f si="5" t="shared"/>
        <v>4275.0</v>
      </c>
      <c r="O27" s="5" t="n">
        <v>93112.0</v>
      </c>
      <c r="P27" s="5" t="n">
        <v>59691.0</v>
      </c>
      <c r="Q27" s="11" t="n">
        <f si="2" t="shared"/>
        <v>3907.0</v>
      </c>
      <c r="R27" s="6" t="n">
        <f si="0" t="shared"/>
        <v>15.277962631174814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436.0</v>
      </c>
      <c r="E28" s="5" t="n">
        <v>501.0</v>
      </c>
      <c r="F28" s="5" t="n">
        <v>575.0</v>
      </c>
      <c r="G28" s="5" t="n">
        <v>594.0</v>
      </c>
      <c r="H28" s="5" t="n">
        <v>1320.0</v>
      </c>
      <c r="I28" s="5" t="n">
        <v>1770.0</v>
      </c>
      <c r="J28" s="5" t="n">
        <v>913.0</v>
      </c>
      <c r="K28" s="5" t="n">
        <v>295.0</v>
      </c>
      <c r="L28" s="5" t="n">
        <v>140.0</v>
      </c>
      <c r="M28" s="5" t="n">
        <v>2639.0</v>
      </c>
      <c r="N28" s="11" t="n">
        <f si="5" t="shared"/>
        <v>9183.0</v>
      </c>
      <c r="O28" s="5" t="n">
        <v>94134.0</v>
      </c>
      <c r="P28" s="5" t="n">
        <v>75385.0</v>
      </c>
      <c r="Q28" s="11" t="n">
        <f si="2" t="shared"/>
        <v>6544.0</v>
      </c>
      <c r="R28" s="6" t="n">
        <f si="0" t="shared"/>
        <v>11.51971271393643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141.0</v>
      </c>
      <c r="E29" s="5" t="n">
        <v>219.0</v>
      </c>
      <c r="F29" s="5" t="n">
        <v>247.0</v>
      </c>
      <c r="G29" s="5" t="n">
        <v>202.0</v>
      </c>
      <c r="H29" s="5" t="n">
        <v>330.0</v>
      </c>
      <c r="I29" s="5" t="n">
        <v>236.0</v>
      </c>
      <c r="J29" s="5" t="n">
        <v>94.0</v>
      </c>
      <c r="K29" s="5" t="n">
        <v>71.0</v>
      </c>
      <c r="L29" s="5" t="n">
        <v>56.0</v>
      </c>
      <c r="M29" s="5" t="n">
        <v>259.0</v>
      </c>
      <c r="N29" s="11" t="n">
        <f si="5" t="shared"/>
        <v>1855.0</v>
      </c>
      <c r="O29" s="5" t="n">
        <v>23513.0</v>
      </c>
      <c r="P29" s="5" t="n">
        <v>16068.0</v>
      </c>
      <c r="Q29" s="11" t="n">
        <f si="2" t="shared"/>
        <v>1596.0</v>
      </c>
      <c r="R29" s="6" t="n">
        <f si="0" t="shared"/>
        <v>10.06766917293233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252.0</v>
      </c>
      <c r="E30" s="5" t="n">
        <v>183.0</v>
      </c>
      <c r="F30" s="5" t="n">
        <v>178.0</v>
      </c>
      <c r="G30" s="5" t="n">
        <v>191.0</v>
      </c>
      <c r="H30" s="5" t="n">
        <v>486.0</v>
      </c>
      <c r="I30" s="5" t="n">
        <v>558.0</v>
      </c>
      <c r="J30" s="5" t="n">
        <v>346.0</v>
      </c>
      <c r="K30" s="5" t="n">
        <v>129.0</v>
      </c>
      <c r="L30" s="5" t="n">
        <v>48.0</v>
      </c>
      <c r="M30" s="5" t="n">
        <v>255.0</v>
      </c>
      <c r="N30" s="11" t="n">
        <f si="5" t="shared"/>
        <v>2626.0</v>
      </c>
      <c r="O30" s="5" t="n">
        <v>33195.0</v>
      </c>
      <c r="P30" s="5" t="n">
        <v>27643.0</v>
      </c>
      <c r="Q30" s="11" t="n">
        <f si="2" t="shared"/>
        <v>2371.0</v>
      </c>
      <c r="R30" s="6" t="n">
        <f si="0" t="shared"/>
        <v>11.658793757908056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93.0</v>
      </c>
      <c r="E31" s="5" t="n">
        <v>91.0</v>
      </c>
      <c r="F31" s="5" t="n">
        <v>142.0</v>
      </c>
      <c r="G31" s="5" t="n">
        <v>135.0</v>
      </c>
      <c r="H31" s="5" t="n">
        <v>221.0</v>
      </c>
      <c r="I31" s="5" t="n">
        <v>271.0</v>
      </c>
      <c r="J31" s="5" t="n">
        <v>143.0</v>
      </c>
      <c r="K31" s="5" t="n">
        <v>45.0</v>
      </c>
      <c r="L31" s="5" t="n">
        <v>20.0</v>
      </c>
      <c r="M31" s="5" t="n">
        <v>103.0</v>
      </c>
      <c r="N31" s="11" t="n">
        <f si="5" t="shared"/>
        <v>1264.0</v>
      </c>
      <c r="O31" s="5" t="n">
        <v>17575.0</v>
      </c>
      <c r="P31" s="5" t="n">
        <v>11981.0</v>
      </c>
      <c r="Q31" s="11" t="n">
        <f si="2" t="shared"/>
        <v>1161.0</v>
      </c>
      <c r="R31" s="6" t="n">
        <f si="0" t="shared"/>
        <v>10.319552110249784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70.0</v>
      </c>
      <c r="E32" s="5" t="n">
        <v>153.0</v>
      </c>
      <c r="F32" s="5" t="n">
        <v>114.0</v>
      </c>
      <c r="G32" s="5" t="n">
        <v>111.0</v>
      </c>
      <c r="H32" s="5" t="n">
        <v>244.0</v>
      </c>
      <c r="I32" s="5" t="n">
        <v>232.0</v>
      </c>
      <c r="J32" s="5" t="n">
        <v>124.0</v>
      </c>
      <c r="K32" s="5" t="n">
        <v>55.0</v>
      </c>
      <c r="L32" s="5" t="n">
        <v>40.0</v>
      </c>
      <c r="M32" s="5" t="n">
        <v>88.0</v>
      </c>
      <c r="N32" s="11" t="n">
        <f si="5" t="shared"/>
        <v>1231.0</v>
      </c>
      <c r="O32" s="5" t="n">
        <v>19430.0</v>
      </c>
      <c r="P32" s="5" t="n">
        <v>13356.0</v>
      </c>
      <c r="Q32" s="11" t="n">
        <f si="2" t="shared"/>
        <v>1143.0</v>
      </c>
      <c r="R32" s="6" t="n">
        <f si="0" t="shared"/>
        <v>11.68503937007874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1475.0</v>
      </c>
      <c r="E33" s="5" t="n">
        <v>843.0</v>
      </c>
      <c r="F33" s="5" t="n">
        <v>726.0</v>
      </c>
      <c r="G33" s="5" t="n">
        <v>608.0</v>
      </c>
      <c r="H33" s="5" t="n">
        <v>1207.0</v>
      </c>
      <c r="I33" s="5" t="n">
        <v>1379.0</v>
      </c>
      <c r="J33" s="5" t="n">
        <v>558.0</v>
      </c>
      <c r="K33" s="5" t="n">
        <v>353.0</v>
      </c>
      <c r="L33" s="5" t="n">
        <v>196.0</v>
      </c>
      <c r="M33" s="5" t="n">
        <v>2147.0</v>
      </c>
      <c r="N33" s="11" t="n">
        <f si="5" t="shared"/>
        <v>9492.0</v>
      </c>
      <c r="O33" s="5" t="n">
        <v>112096.0</v>
      </c>
      <c r="P33" s="5" t="n">
        <v>72793.0</v>
      </c>
      <c r="Q33" s="11" t="n">
        <f si="2" t="shared"/>
        <v>7345.0</v>
      </c>
      <c r="R33" s="6" t="n">
        <f si="0" t="shared"/>
        <v>9.910551395507147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62.0</v>
      </c>
      <c r="E34" s="5" t="n">
        <v>76.0</v>
      </c>
      <c r="F34" s="5" t="n">
        <v>95.0</v>
      </c>
      <c r="G34" s="5" t="n">
        <v>76.0</v>
      </c>
      <c r="H34" s="5" t="n">
        <v>123.0</v>
      </c>
      <c r="I34" s="5" t="n">
        <v>228.0</v>
      </c>
      <c r="J34" s="5" t="n">
        <v>79.0</v>
      </c>
      <c r="K34" s="5" t="n">
        <v>35.0</v>
      </c>
      <c r="L34" s="5" t="n">
        <v>20.0</v>
      </c>
      <c r="M34" s="5" t="n">
        <v>240.0</v>
      </c>
      <c r="N34" s="11" t="n">
        <f si="5" t="shared"/>
        <v>1034.0</v>
      </c>
      <c r="O34" s="5" t="n">
        <v>11040.0</v>
      </c>
      <c r="P34" s="5" t="n">
        <v>8661.0</v>
      </c>
      <c r="Q34" s="11" t="n">
        <f si="2" t="shared"/>
        <v>794.0</v>
      </c>
      <c r="R34" s="6" t="n">
        <f si="0" t="shared"/>
        <v>10.908060453400504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31.0</v>
      </c>
      <c r="E35" s="5" t="n">
        <v>26.0</v>
      </c>
      <c r="F35" s="5" t="n">
        <v>20.0</v>
      </c>
      <c r="G35" s="5" t="n">
        <v>18.0</v>
      </c>
      <c r="H35" s="5" t="n">
        <v>32.0</v>
      </c>
      <c r="I35" s="5" t="n">
        <v>21.0</v>
      </c>
      <c r="J35" s="5" t="n">
        <v>6.0</v>
      </c>
      <c r="K35" s="5" t="n">
        <v>1.0</v>
      </c>
      <c r="L35" s="5" t="n">
        <v>3.0</v>
      </c>
      <c r="M35" s="5" t="n">
        <v>32.0</v>
      </c>
      <c r="N35" s="11" t="n">
        <f si="5" t="shared"/>
        <v>190.0</v>
      </c>
      <c r="O35" s="5" t="n">
        <v>1036.0</v>
      </c>
      <c r="P35" s="5" t="n">
        <v>1036.0</v>
      </c>
      <c r="Q35" s="11" t="n">
        <f si="2" t="shared"/>
        <v>158.0</v>
      </c>
      <c r="R35" s="6" t="n">
        <f si="0" t="shared"/>
        <v>6.556962025316456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38.0</v>
      </c>
      <c r="E36" s="5" t="n">
        <v>47.0</v>
      </c>
      <c r="F36" s="5" t="n">
        <v>67.0</v>
      </c>
      <c r="G36" s="5" t="n">
        <v>91.0</v>
      </c>
      <c r="H36" s="5" t="n">
        <v>128.0</v>
      </c>
      <c r="I36" s="5" t="n">
        <v>167.0</v>
      </c>
      <c r="J36" s="5" t="n">
        <v>53.0</v>
      </c>
      <c r="K36" s="5" t="n">
        <v>41.0</v>
      </c>
      <c r="L36" s="5" t="n">
        <v>27.0</v>
      </c>
      <c r="M36" s="5" t="n">
        <v>34.0</v>
      </c>
      <c r="N36" s="11" t="n">
        <f si="5" t="shared"/>
        <v>693.0</v>
      </c>
      <c r="O36" s="5" t="n">
        <v>9756.0</v>
      </c>
      <c r="P36" s="5" t="n">
        <v>8287.0</v>
      </c>
      <c r="Q36" s="11" t="n">
        <f si="2" t="shared"/>
        <v>659.0</v>
      </c>
      <c r="R36" s="6" t="n">
        <f si="0" t="shared"/>
        <v>12.575113808801214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45.0</v>
      </c>
      <c r="E37" s="5" t="n">
        <v>70.0</v>
      </c>
      <c r="F37" s="5" t="n">
        <v>48.0</v>
      </c>
      <c r="G37" s="5" t="n">
        <v>44.0</v>
      </c>
      <c r="H37" s="5" t="n">
        <v>109.0</v>
      </c>
      <c r="I37" s="5" t="n">
        <v>101.0</v>
      </c>
      <c r="J37" s="5" t="n">
        <v>63.0</v>
      </c>
      <c r="K37" s="5" t="n">
        <v>66.0</v>
      </c>
      <c r="L37" s="5" t="n">
        <v>32.0</v>
      </c>
      <c r="M37" s="5" t="n">
        <v>87.0</v>
      </c>
      <c r="N37" s="11" t="n">
        <f si="5" t="shared"/>
        <v>665.0</v>
      </c>
      <c r="O37" s="5" t="n">
        <v>23395.0</v>
      </c>
      <c r="P37" s="5" t="n">
        <v>9058.0</v>
      </c>
      <c r="Q37" s="11" t="n">
        <f si="2" t="shared"/>
        <v>578.0</v>
      </c>
      <c r="R37" s="6" t="n">
        <f si="0" t="shared"/>
        <v>15.671280276816608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562.0</v>
      </c>
      <c r="E38" s="5" t="n">
        <f ref="E38:M38" si="8" t="shared">E39-E26-E27-E28-E29-E30-E31-E32-E33-E34-E35-E36-E37</f>
        <v>499.0</v>
      </c>
      <c r="F38" s="5" t="n">
        <f si="8" t="shared"/>
        <v>568.0</v>
      </c>
      <c r="G38" s="5" t="n">
        <f si="8" t="shared"/>
        <v>632.0</v>
      </c>
      <c r="H38" s="5" t="n">
        <f si="8" t="shared"/>
        <v>1162.0</v>
      </c>
      <c r="I38" s="5" t="n">
        <f si="8" t="shared"/>
        <v>1004.0</v>
      </c>
      <c r="J38" s="5" t="n">
        <f si="8" t="shared"/>
        <v>422.0</v>
      </c>
      <c r="K38" s="5" t="n">
        <f si="8" t="shared"/>
        <v>325.0</v>
      </c>
      <c r="L38" s="5" t="n">
        <f si="8" t="shared"/>
        <v>125.0</v>
      </c>
      <c r="M38" s="5" t="n">
        <f si="8" t="shared"/>
        <v>1087.0</v>
      </c>
      <c r="N38" s="11" t="n">
        <f si="5" t="shared"/>
        <v>6386.0</v>
      </c>
      <c r="O38" s="5" t="n">
        <f>O39-O26-O27-O28-O29-O30-O31-O32-O33-O34-O35-O36-O37</f>
        <v>86400.0</v>
      </c>
      <c r="P38" s="5" t="n">
        <f>P39-P26-P27-P28-P29-P30-P31-P32-P33-P34-P35-P36-P37</f>
        <v>56192.0</v>
      </c>
      <c r="Q38" s="11" t="n">
        <f si="2" t="shared"/>
        <v>5299.0</v>
      </c>
      <c r="R38" s="6" t="n">
        <f si="0" t="shared"/>
        <v>10.60426495565201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3508.0</v>
      </c>
      <c r="E39" s="5" t="n">
        <v>3022.0</v>
      </c>
      <c r="F39" s="5" t="n">
        <v>3141.0</v>
      </c>
      <c r="G39" s="5" t="n">
        <v>3085.0</v>
      </c>
      <c r="H39" s="5" t="n">
        <v>6132.0</v>
      </c>
      <c r="I39" s="5" t="n">
        <v>7234.0</v>
      </c>
      <c r="J39" s="5" t="n">
        <v>3454.0</v>
      </c>
      <c r="K39" s="5" t="n">
        <v>1842.0</v>
      </c>
      <c r="L39" s="5" t="n">
        <v>890.0</v>
      </c>
      <c r="M39" s="5" t="n">
        <v>7442.0</v>
      </c>
      <c r="N39" s="11" t="n">
        <f si="5" t="shared"/>
        <v>39750.0</v>
      </c>
      <c r="O39" s="5" t="n">
        <v>537025.0</v>
      </c>
      <c r="P39" s="5" t="n">
        <v>369933.0</v>
      </c>
      <c r="Q39" s="11" t="n">
        <f si="2" t="shared"/>
        <v>32308.0</v>
      </c>
      <c r="R39" s="6" t="n">
        <f si="0" t="shared"/>
        <v>11.450198093351492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1407.0</v>
      </c>
      <c r="E40" s="5" t="n">
        <v>615.0</v>
      </c>
      <c r="F40" s="5" t="n">
        <v>914.0</v>
      </c>
      <c r="G40" s="5" t="n">
        <v>964.0</v>
      </c>
      <c r="H40" s="5" t="n">
        <v>2066.0</v>
      </c>
      <c r="I40" s="5" t="n">
        <v>2077.0</v>
      </c>
      <c r="J40" s="5" t="n">
        <v>637.0</v>
      </c>
      <c r="K40" s="5" t="n">
        <v>202.0</v>
      </c>
      <c r="L40" s="5" t="n">
        <v>105.0</v>
      </c>
      <c r="M40" s="5" t="n">
        <v>3344.0</v>
      </c>
      <c r="N40" s="11" t="n">
        <f si="5" t="shared"/>
        <v>12331.0</v>
      </c>
      <c r="O40" s="5" t="n">
        <v>93206.0</v>
      </c>
      <c r="P40" s="5" t="n">
        <v>73446.0</v>
      </c>
      <c r="Q40" s="11" t="n">
        <f si="2" t="shared"/>
        <v>8987.0</v>
      </c>
      <c r="R40" s="6" t="n">
        <f si="0" t="shared"/>
        <v>8.172471347501947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156.0</v>
      </c>
      <c r="E41" s="5" t="n">
        <v>90.0</v>
      </c>
      <c r="F41" s="5" t="n">
        <v>129.0</v>
      </c>
      <c r="G41" s="5" t="n">
        <v>127.0</v>
      </c>
      <c r="H41" s="5" t="n">
        <v>298.0</v>
      </c>
      <c r="I41" s="5" t="n">
        <v>269.0</v>
      </c>
      <c r="J41" s="5" t="n">
        <v>102.0</v>
      </c>
      <c r="K41" s="5" t="n">
        <v>42.0</v>
      </c>
      <c r="L41" s="5" t="n">
        <v>21.0</v>
      </c>
      <c r="M41" s="5" t="n">
        <v>294.0</v>
      </c>
      <c r="N41" s="11" t="n">
        <f si="5" t="shared"/>
        <v>1528.0</v>
      </c>
      <c r="O41" s="5" t="n">
        <v>18396.0</v>
      </c>
      <c r="P41" s="5" t="n">
        <v>11659.0</v>
      </c>
      <c r="Q41" s="11" t="n">
        <f si="2" t="shared"/>
        <v>1234.0</v>
      </c>
      <c r="R41" s="6" t="n">
        <f si="0" t="shared"/>
        <v>9.448136142625607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22.0</v>
      </c>
      <c r="E42" s="5" t="n">
        <f ref="E42:M42" si="9" t="shared">E43-E40-E41</f>
        <v>15.0</v>
      </c>
      <c r="F42" s="5" t="n">
        <f si="9" t="shared"/>
        <v>9.0</v>
      </c>
      <c r="G42" s="5" t="n">
        <f si="9" t="shared"/>
        <v>14.0</v>
      </c>
      <c r="H42" s="5" t="n">
        <f si="9" t="shared"/>
        <v>46.0</v>
      </c>
      <c r="I42" s="5" t="n">
        <f si="9" t="shared"/>
        <v>49.0</v>
      </c>
      <c r="J42" s="5" t="n">
        <f si="9" t="shared"/>
        <v>34.0</v>
      </c>
      <c r="K42" s="5" t="n">
        <f si="9" t="shared"/>
        <v>17.0</v>
      </c>
      <c r="L42" s="5" t="n">
        <f si="9" t="shared"/>
        <v>7.0</v>
      </c>
      <c r="M42" s="5" t="n">
        <f si="9" t="shared"/>
        <v>20.0</v>
      </c>
      <c r="N42" s="11" t="n">
        <f si="5" t="shared"/>
        <v>233.0</v>
      </c>
      <c r="O42" s="5" t="n">
        <f>O43-O40-O41</f>
        <v>6182.0</v>
      </c>
      <c r="P42" s="5" t="n">
        <f>P43-P40-P41</f>
        <v>2922.0</v>
      </c>
      <c r="Q42" s="11" t="n">
        <f si="2" t="shared"/>
        <v>213.0</v>
      </c>
      <c r="R42" s="6" t="n">
        <f si="0" t="shared"/>
        <v>13.71830985915493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1585.0</v>
      </c>
      <c r="E43" s="5" t="n">
        <v>720.0</v>
      </c>
      <c r="F43" s="5" t="n">
        <v>1052.0</v>
      </c>
      <c r="G43" s="5" t="n">
        <v>1105.0</v>
      </c>
      <c r="H43" s="5" t="n">
        <v>2410.0</v>
      </c>
      <c r="I43" s="5" t="n">
        <v>2395.0</v>
      </c>
      <c r="J43" s="5" t="n">
        <v>773.0</v>
      </c>
      <c r="K43" s="5" t="n">
        <v>261.0</v>
      </c>
      <c r="L43" s="5" t="n">
        <v>133.0</v>
      </c>
      <c r="M43" s="5" t="n">
        <v>3658.0</v>
      </c>
      <c r="N43" s="11" t="n">
        <f si="5" t="shared"/>
        <v>14092.0</v>
      </c>
      <c r="O43" s="5" t="n">
        <v>117784.0</v>
      </c>
      <c r="P43" s="5" t="n">
        <v>88027.0</v>
      </c>
      <c r="Q43" s="11" t="n">
        <f si="2" t="shared"/>
        <v>10434.0</v>
      </c>
      <c r="R43" s="6" t="n">
        <f si="0" t="shared"/>
        <v>8.436553574851446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14.0</v>
      </c>
      <c r="E44" s="8" t="n">
        <v>20.0</v>
      </c>
      <c r="F44" s="8" t="n">
        <v>23.0</v>
      </c>
      <c r="G44" s="8" t="n">
        <v>24.0</v>
      </c>
      <c r="H44" s="8" t="n">
        <v>70.0</v>
      </c>
      <c r="I44" s="8" t="n">
        <v>29.0</v>
      </c>
      <c r="J44" s="8" t="n">
        <v>32.0</v>
      </c>
      <c r="K44" s="8" t="n">
        <v>37.0</v>
      </c>
      <c r="L44" s="8" t="n">
        <v>18.0</v>
      </c>
      <c r="M44" s="8" t="n">
        <v>65.0</v>
      </c>
      <c r="N44" s="11" t="n">
        <f si="5" t="shared"/>
        <v>332.0</v>
      </c>
      <c r="O44" s="8" t="n">
        <v>31793.0</v>
      </c>
      <c r="P44" s="8" t="n">
        <v>4697.0</v>
      </c>
      <c r="Q44" s="11" t="n">
        <f si="2" t="shared"/>
        <v>267.0</v>
      </c>
      <c r="R44" s="6" t="n">
        <f si="0" t="shared"/>
        <v>17.591760299625467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13.0</v>
      </c>
      <c r="E45" s="8" t="n">
        <f ref="E45:M45" si="10" t="shared">E46-E44</f>
        <v>30.0</v>
      </c>
      <c r="F45" s="8" t="n">
        <f si="10" t="shared"/>
        <v>30.0</v>
      </c>
      <c r="G45" s="8" t="n">
        <f si="10" t="shared"/>
        <v>33.0</v>
      </c>
      <c r="H45" s="8" t="n">
        <f si="10" t="shared"/>
        <v>114.0</v>
      </c>
      <c r="I45" s="8" t="n">
        <f si="10" t="shared"/>
        <v>107.0</v>
      </c>
      <c r="J45" s="8" t="n">
        <f si="10" t="shared"/>
        <v>88.0</v>
      </c>
      <c r="K45" s="8" t="n">
        <f si="10" t="shared"/>
        <v>26.0</v>
      </c>
      <c r="L45" s="8" t="n">
        <f si="10" t="shared"/>
        <v>26.0</v>
      </c>
      <c r="M45" s="8" t="n">
        <f si="10" t="shared"/>
        <v>108.0</v>
      </c>
      <c r="N45" s="11" t="n">
        <f si="5" t="shared"/>
        <v>575.0</v>
      </c>
      <c r="O45" s="8" t="n">
        <f>O46-O44</f>
        <v>59156.0</v>
      </c>
      <c r="P45" s="8" t="n">
        <f>P46-P44</f>
        <v>7606.0</v>
      </c>
      <c r="Q45" s="11" t="n">
        <f si="2" t="shared"/>
        <v>467.0</v>
      </c>
      <c r="R45" s="6" t="n">
        <f si="0" t="shared"/>
        <v>16.28693790149893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27.0</v>
      </c>
      <c r="E46" s="8" t="n">
        <v>50.0</v>
      </c>
      <c r="F46" s="8" t="n">
        <v>53.0</v>
      </c>
      <c r="G46" s="8" t="n">
        <v>57.0</v>
      </c>
      <c r="H46" s="8" t="n">
        <v>184.0</v>
      </c>
      <c r="I46" s="8" t="n">
        <v>136.0</v>
      </c>
      <c r="J46" s="8" t="n">
        <v>120.0</v>
      </c>
      <c r="K46" s="8" t="n">
        <v>63.0</v>
      </c>
      <c r="L46" s="8" t="n">
        <v>44.0</v>
      </c>
      <c r="M46" s="8" t="n">
        <v>173.0</v>
      </c>
      <c r="N46" s="11" t="n">
        <f si="5" t="shared"/>
        <v>907.0</v>
      </c>
      <c r="O46" s="8" t="n">
        <v>90949.0</v>
      </c>
      <c r="P46" s="8" t="n">
        <v>12303.0</v>
      </c>
      <c r="Q46" s="11" t="n">
        <f si="2" t="shared"/>
        <v>734.0</v>
      </c>
      <c r="R46" s="6" t="n">
        <f si="0" t="shared"/>
        <v>16.76158038147139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2.0</v>
      </c>
      <c r="F47" s="5" t="n">
        <v>1.0</v>
      </c>
      <c r="G47" s="5" t="n">
        <v>1.0</v>
      </c>
      <c r="H47" s="5" t="n">
        <v>4.0</v>
      </c>
      <c r="I47" s="5" t="n">
        <v>3.0</v>
      </c>
      <c r="J47" s="5" t="n">
        <v>0.0</v>
      </c>
      <c r="K47" s="5" t="n">
        <v>7.0</v>
      </c>
      <c r="L47" s="5" t="n">
        <v>1.0</v>
      </c>
      <c r="M47" s="5" t="n">
        <v>13.0</v>
      </c>
      <c r="N47" s="11" t="n">
        <f si="5" t="shared"/>
        <v>34.0</v>
      </c>
      <c r="O47" s="5" t="n">
        <v>3147.0</v>
      </c>
      <c r="P47" s="5" t="n">
        <v>527.0</v>
      </c>
      <c r="Q47" s="11" t="n">
        <f si="2" t="shared"/>
        <v>21.0</v>
      </c>
      <c r="R47" s="6" t="n">
        <f si="0" t="shared"/>
        <v>25.095238095238095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44364.0</v>
      </c>
      <c r="E48" s="5" t="n">
        <f ref="E48:M48" si="11" t="shared">E47+E46+E43+E39+E25+E18</f>
        <v>120160.0</v>
      </c>
      <c r="F48" s="5" t="n">
        <f si="11" t="shared"/>
        <v>195226.0</v>
      </c>
      <c r="G48" s="5" t="n">
        <f si="11" t="shared"/>
        <v>107418.0</v>
      </c>
      <c r="H48" s="5" t="n">
        <f si="11" t="shared"/>
        <v>122999.0</v>
      </c>
      <c r="I48" s="5" t="n">
        <f si="11" t="shared"/>
        <v>71409.0</v>
      </c>
      <c r="J48" s="5" t="n">
        <f si="11" t="shared"/>
        <v>21391.0</v>
      </c>
      <c r="K48" s="5" t="n">
        <f si="11" t="shared"/>
        <v>15143.0</v>
      </c>
      <c r="L48" s="5" t="n">
        <f si="11" t="shared"/>
        <v>7560.0</v>
      </c>
      <c r="M48" s="5" t="n">
        <f si="11" t="shared"/>
        <v>85901.0</v>
      </c>
      <c r="N48" s="11" t="n">
        <f si="5" t="shared"/>
        <v>791571.0</v>
      </c>
      <c r="O48" s="5" t="n">
        <f>O47+O46+O43+O39+O25+O18</f>
        <v>4.0778992E7</v>
      </c>
      <c r="P48" s="5" t="n">
        <f>P47+P46+P43+P39+P25+P18</f>
        <v>4507906.0</v>
      </c>
      <c r="Q48" s="11" t="n">
        <f si="2" t="shared"/>
        <v>705670.0</v>
      </c>
      <c r="R48" s="6" t="n">
        <f si="0" t="shared"/>
        <v>6.388121926679609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5.604550949946373</v>
      </c>
      <c r="E49" s="6" t="n">
        <f ref="E49" si="13" t="shared">E48/$N$48*100</f>
        <v>15.179939639021642</v>
      </c>
      <c r="F49" s="6" t="n">
        <f ref="F49" si="14" t="shared">F48/$N$48*100</f>
        <v>24.6631066575203</v>
      </c>
      <c r="G49" s="6" t="n">
        <f ref="G49" si="15" t="shared">G48/$N$48*100</f>
        <v>13.570229328765201</v>
      </c>
      <c r="H49" s="6" t="n">
        <f ref="H49" si="16" t="shared">H48/$N$48*100</f>
        <v>15.538593505825757</v>
      </c>
      <c r="I49" s="6" t="n">
        <f ref="I49" si="17" t="shared">I48/$N$48*100</f>
        <v>9.021174348226502</v>
      </c>
      <c r="J49" s="6" t="n">
        <f ref="J49" si="18" t="shared">J48/$N$48*100</f>
        <v>2.702347610005925</v>
      </c>
      <c r="K49" s="6" t="n">
        <f ref="K49" si="19" t="shared">K48/$N$48*100</f>
        <v>1.9130311747145867</v>
      </c>
      <c r="L49" s="6" t="n">
        <f ref="L49" si="20" t="shared">L48/$N$48*100</f>
        <v>0.9550627802180727</v>
      </c>
      <c r="M49" s="6" t="n">
        <f ref="M49" si="21" t="shared">M48/$N$48*100</f>
        <v>10.851964005755644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