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<sst xmlns="http://schemas.openxmlformats.org/spreadsheetml/2006/main" count="98" uniqueCount="56">
  <si>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</si>
  <si>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</si>
  <si>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</si>
  <si>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</si>
  <si>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</si>
  <si>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</si>
  <si>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</si>
  <si>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</si>
  <si>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</si>
  <si>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</si>
  <si>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</si>
  <si>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</si>
  <si>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</si>
  <si>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</si>
  <si>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</si>
  <si>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</si>
  <si>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</si>
  <si>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</si>
  <si>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</si>
  <si>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</si>
  <si>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</si>
  <si>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</si>
  <si>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</si>
  <si>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</si>
  <si>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</si>
  <si>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</si>
  <si>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</si>
  <si>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</si>
  <si>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</si>
  <si>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</si>
  <si>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</si>
  <si>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</si>
  <si>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</si>
  <si>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</si>
  <si>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</si>
  <si>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</si>
  <si>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</si>
  <si>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</si>
  <si>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</si>
  <si>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</si>
  <si>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</si>
  <si>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</si>
  <si>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</si>
  <si>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</si>
  <si>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</si>
  <si>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</si>
  <si>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</si>
  <si>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</si>
  <si>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</si>
  <si>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</si>
  <si>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</si>
  <si>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</si>
  <si>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</si>
  <si>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114年1至3月來臺旅客人次及成長率－按國籍分
Table 1-3 Visitor Arrivals by Nationality,
 January-March, 2025</t>
  </si>
  <si>
    <t>114年1至3月
Jan.-March., 2025</t>
  </si>
  <si>
    <t>113年1至3月
Jan.-March.,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</si>
</sst>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364781.0</v>
      </c>
      <c r="E3" s="4" t="n">
        <v>348229.0</v>
      </c>
      <c r="F3" s="5" t="n">
        <f>IF(E3=0,"-",(D3-E3)/E3*100)</f>
        <v>4.753194018878382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317281.0</v>
      </c>
      <c r="E4" s="4" t="n">
        <v>317770.0</v>
      </c>
      <c r="F4" s="5" t="n">
        <f ref="F4:F46" si="0" t="shared">IF(E4=0,"-",(D4-E4)/E4*100)</f>
        <v>-0.1538848852943953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13231.0</v>
      </c>
      <c r="E5" s="4" t="n">
        <v>10380.0</v>
      </c>
      <c r="F5" s="5" t="n">
        <f si="0" t="shared"/>
        <v>27.466281310211947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5231.0</v>
      </c>
      <c r="E6" s="4" t="n">
        <v>3470.0</v>
      </c>
      <c r="F6" s="5" t="n">
        <f si="0" t="shared"/>
        <v>50.7492795389049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116103.0</v>
      </c>
      <c r="E7" s="4" t="n">
        <v>139079.0</v>
      </c>
      <c r="F7" s="5" t="n">
        <f si="0" t="shared"/>
        <v>-16.520107277159024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85998.0</v>
      </c>
      <c r="E8" s="4" t="n">
        <v>99184.0</v>
      </c>
      <c r="F8" s="5" t="n">
        <f si="0" t="shared"/>
        <v>-13.294482981125988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54821.0</v>
      </c>
      <c r="E9" s="4" t="n">
        <v>49765.0</v>
      </c>
      <c r="F9" s="5" t="n">
        <f si="0" t="shared"/>
        <v>10.15975082889581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151819.0</v>
      </c>
      <c r="E10" s="4" t="n">
        <v>118130.0</v>
      </c>
      <c r="F10" s="5" t="n">
        <f si="0" t="shared"/>
        <v>28.518581224075174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98315.0</v>
      </c>
      <c r="E11" s="4" t="n">
        <v>110001.0</v>
      </c>
      <c r="F11" s="5" t="n">
        <f si="0" t="shared"/>
        <v>-10.623539786001945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111249.0</v>
      </c>
      <c r="E12" s="4" t="n">
        <v>93046.0</v>
      </c>
      <c r="F12" s="5" t="n">
        <f si="0" t="shared"/>
        <v>19.563441738494937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6720.0</v>
      </c>
      <c r="E13" s="4" t="n">
        <f>E14-E7-E8-E9-E10-E11-E12</f>
        <v>5496.0</v>
      </c>
      <c r="F13" s="5" t="n">
        <f si="0" t="shared"/>
        <v>22.270742358078603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625025.0</v>
      </c>
      <c r="E14" s="4" t="n">
        <v>614701.0</v>
      </c>
      <c r="F14" s="5" t="n">
        <f si="0" t="shared"/>
        <v>1.6795157320388288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2528.0</v>
      </c>
      <c r="E15" s="4" t="n">
        <f>E16-E3-E4-E5-E6-E14</f>
        <v>2136.0</v>
      </c>
      <c r="F15" s="5" t="n">
        <f si="0" t="shared"/>
        <v>18.352059925093634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1328077.0</v>
      </c>
      <c r="E16" s="4" t="n">
        <v>1296686.0</v>
      </c>
      <c r="F16" s="5" t="n">
        <f si="0" t="shared"/>
        <v>2.4208636477913696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42200.0</v>
      </c>
      <c r="E17" s="4" t="n">
        <v>38513.0</v>
      </c>
      <c r="F17" s="5" t="n">
        <f si="0" t="shared"/>
        <v>9.573390803105445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176391.0</v>
      </c>
      <c r="E18" s="4" t="n">
        <v>153861.0</v>
      </c>
      <c r="F18" s="5" t="n">
        <f si="0" t="shared"/>
        <v>14.643086942110086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1354.0</v>
      </c>
      <c r="E19" s="4" t="n">
        <v>1090.0</v>
      </c>
      <c r="F19" s="5" t="n">
        <f si="0" t="shared"/>
        <v>24.220183486238533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1627.0</v>
      </c>
      <c r="E20" s="4" t="n">
        <v>1082.0</v>
      </c>
      <c r="F20" s="5" t="n">
        <f si="0" t="shared"/>
        <v>50.36968576709797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360.0</v>
      </c>
      <c r="E21" s="4" t="n">
        <v>305.0</v>
      </c>
      <c r="F21" s="5" t="n">
        <f si="0" t="shared"/>
        <v>18.0327868852459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3586.0</v>
      </c>
      <c r="E22" s="4" t="n">
        <f>E23-E17-E18-E19-E20-E21</f>
        <v>3324.0</v>
      </c>
      <c r="F22" s="5" t="n">
        <f>IF(E22=0,"-",(D22-E22)/E22*100)</f>
        <v>7.8820697954271965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225518.0</v>
      </c>
      <c r="E23" s="4" t="n">
        <v>198175.0</v>
      </c>
      <c r="F23" s="5" t="n">
        <f si="0" t="shared"/>
        <v>13.797401286741518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2235.0</v>
      </c>
      <c r="E24" s="4" t="n">
        <v>2055.0</v>
      </c>
      <c r="F24" s="5" t="n">
        <f si="0" t="shared"/>
        <v>8.75912408759124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14385.0</v>
      </c>
      <c r="E25" s="4" t="n">
        <v>14382.0</v>
      </c>
      <c r="F25" s="5" t="n">
        <f si="0" t="shared"/>
        <v>0.020859407592824362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21811.0</v>
      </c>
      <c r="E26" s="4" t="n">
        <v>25495.0</v>
      </c>
      <c r="F26" s="5" t="n">
        <f si="0" t="shared"/>
        <v>-14.449892135712886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5583.0</v>
      </c>
      <c r="E27" s="4" t="n">
        <v>5501.0</v>
      </c>
      <c r="F27" s="5" t="n">
        <f si="0" t="shared"/>
        <v>1.490638065806217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6760.0</v>
      </c>
      <c r="E28" s="4" t="n">
        <v>6139.0</v>
      </c>
      <c r="F28" s="5" t="n">
        <f si="0" t="shared"/>
        <v>10.11565401531194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2828.0</v>
      </c>
      <c r="E29" s="4" t="n">
        <v>2908.0</v>
      </c>
      <c r="F29" s="5" t="n">
        <f si="0" t="shared"/>
        <v>-2.7510316368638237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3632.0</v>
      </c>
      <c r="E30" s="4" t="n">
        <v>3569.0</v>
      </c>
      <c r="F30" s="5" t="n">
        <f si="0" t="shared"/>
        <v>1.7652003362286353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29098.0</v>
      </c>
      <c r="E31" s="4" t="n">
        <v>25960.0</v>
      </c>
      <c r="F31" s="5" t="n">
        <f si="0" t="shared"/>
        <v>12.087827426810478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2616.0</v>
      </c>
      <c r="E32" s="4" t="n">
        <v>2815.0</v>
      </c>
      <c r="F32" s="5" t="n">
        <f si="0" t="shared"/>
        <v>-7.069271758436944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601.0</v>
      </c>
      <c r="E33" s="4" t="n">
        <v>527.0</v>
      </c>
      <c r="F33" s="5" t="n">
        <f si="0" t="shared"/>
        <v>14.041745730550284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1979.0</v>
      </c>
      <c r="E34" s="4" t="n">
        <v>1888.0</v>
      </c>
      <c r="F34" s="5" t="n">
        <f si="0" t="shared"/>
        <v>4.819915254237288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22639.0</v>
      </c>
      <c r="E35" s="4" t="n">
        <f>E36-E24-E25-E26-E27-E28-E29-E30-E31-E32-E33-E34</f>
        <v>20660.0</v>
      </c>
      <c r="F35" s="5" t="n">
        <f si="0" t="shared"/>
        <v>9.578896418199419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114167.0</v>
      </c>
      <c r="E36" s="4" t="n">
        <v>111899.0</v>
      </c>
      <c r="F36" s="5" t="n">
        <f si="0" t="shared"/>
        <v>2.0268277643231842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34742.0</v>
      </c>
      <c r="E37" s="4" t="n">
        <v>30723.0</v>
      </c>
      <c r="F37" s="5" t="n">
        <f si="0" t="shared"/>
        <v>13.08140481072812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5447.0</v>
      </c>
      <c r="E38" s="4" t="n">
        <v>5205.0</v>
      </c>
      <c r="F38" s="5" t="n">
        <f si="0" t="shared"/>
        <v>4.6493756003842455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553.0</v>
      </c>
      <c r="E39" s="4" t="n">
        <f>E40-E37-E38</f>
        <v>361.0</v>
      </c>
      <c r="F39" s="5" t="n">
        <f si="0" t="shared"/>
        <v>53.18559556786704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40742.0</v>
      </c>
      <c r="E40" s="4" t="n">
        <v>36289.0</v>
      </c>
      <c r="F40" s="5" t="n">
        <f si="0" t="shared"/>
        <v>12.270936096337733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1355.0</v>
      </c>
      <c r="E41" s="4" t="n">
        <v>1305.0</v>
      </c>
      <c r="F41" s="5" t="n">
        <f si="0" t="shared"/>
        <v>3.8314176245210727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1865.0</v>
      </c>
      <c r="E42" s="4" t="n">
        <f>E43-E41</f>
        <v>1397.0</v>
      </c>
      <c r="F42" s="5" t="n">
        <f si="0" t="shared"/>
        <v>33.50035790980673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3220.0</v>
      </c>
      <c r="E43" s="4" t="n">
        <v>2702.0</v>
      </c>
      <c r="F43" s="5" t="n">
        <f si="0" t="shared"/>
        <v>19.170984455958546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147.0</v>
      </c>
      <c r="E44" s="4" t="n">
        <v>179.0</v>
      </c>
      <c r="F44" s="5" t="n">
        <f si="0" t="shared"/>
        <v>-17.877094972067038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416941.0</v>
      </c>
      <c r="E45" s="4" t="n">
        <v>403987.0</v>
      </c>
      <c r="F45" s="5" t="n">
        <f si="0" t="shared"/>
        <v>3.206538824269098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2128812.0</v>
      </c>
      <c r="E46" s="8" t="n">
        <f>E44+E43+E40+E36+E23+E16+E45</f>
        <v>2049917.0</v>
      </c>
      <c r="F46" s="5" t="n">
        <f si="0" t="shared"/>
        <v>3.848692410473205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