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<sst xmlns="http://schemas.openxmlformats.org/spreadsheetml/2006/main" count="118" uniqueCount="73">
  <si>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</si>
  <si>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</si>
  <si>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</si>
  <si>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</si>
  <si>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</si>
  <si>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</si>
  <si>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</si>
  <si>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</si>
  <si>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</si>
  <si>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</si>
  <si>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</si>
  <si>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</si>
  <si>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</si>
  <si>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</si>
  <si>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</si>
  <si>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</si>
  <si>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</si>
  <si>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</si>
  <si>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</si>
  <si>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</si>
  <si>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</si>
  <si>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</si>
  <si>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</si>
  <si>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</si>
  <si>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</si>
  <si>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</si>
  <si>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</si>
  <si>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</si>
  <si>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</si>
  <si>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</si>
  <si>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</si>
  <si>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</si>
  <si>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</si>
  <si>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</si>
  <si>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</si>
  <si>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</si>
  <si>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</si>
  <si>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</si>
  <si>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</si>
  <si>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</si>
  <si>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</si>
  <si>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</si>
  <si>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</si>
  <si>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</si>
  <si>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</si>
  <si>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</si>
  <si>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</si>
  <si>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</si>
  <si>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</si>
  <si>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</si>
  <si>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</si>
  <si>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</si>
  <si>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</si>
  <si>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</si>
  <si>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</si>
  <si>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</si>
  <si>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</si>
  <si>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</si>
  <si>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</si>
  <si>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</si>
  <si>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</si>
  <si>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</si>
  <si>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</si>
  <si>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</si>
  <si>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</si>
  <si>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</si>
  <si>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</si>
  <si>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</si>
  <si>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</si>
  <si>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</si>
  <si>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</si>
  <si>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114年2月來臺旅客人次～按停留夜數分
Table 1-8  Visitor Arrivals  by Length of Stay,
February,2025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</si>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</sst>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3933.0</v>
      </c>
      <c r="E3" s="4" t="n">
        <v>14575.0</v>
      </c>
      <c r="F3" s="4" t="n">
        <v>24126.0</v>
      </c>
      <c r="G3" s="4" t="n">
        <v>23542.0</v>
      </c>
      <c r="H3" s="4" t="n">
        <v>17948.0</v>
      </c>
      <c r="I3" s="4" t="n">
        <v>5467.0</v>
      </c>
      <c r="J3" s="4" t="n">
        <v>999.0</v>
      </c>
      <c r="K3" s="4" t="n">
        <v>137.0</v>
      </c>
      <c r="L3" s="4" t="n">
        <v>124.0</v>
      </c>
      <c r="M3" s="4" t="n">
        <v>3471.0</v>
      </c>
      <c r="N3" s="11" t="n">
        <f>SUM(D3:M3)</f>
        <v>94322.0</v>
      </c>
      <c r="O3" s="4" t="n">
        <v>604504.0</v>
      </c>
      <c r="P3" s="4" t="n">
        <v>392418.0</v>
      </c>
      <c r="Q3" s="11" t="n">
        <f>SUM(D3:L3)</f>
        <v>90851.0</v>
      </c>
      <c r="R3" s="6" t="n">
        <f ref="R3:R48" si="0" t="shared">IF(P3&lt;&gt;0,P3/SUM(D3:L3),0)</f>
        <v>4.319358069806606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8421.0</v>
      </c>
      <c r="E4" s="5" t="n">
        <v>4847.0</v>
      </c>
      <c r="F4" s="5" t="n">
        <v>2596.0</v>
      </c>
      <c r="G4" s="5" t="n">
        <v>2470.0</v>
      </c>
      <c r="H4" s="5" t="n">
        <v>5106.0</v>
      </c>
      <c r="I4" s="5" t="n">
        <v>6423.0</v>
      </c>
      <c r="J4" s="5" t="n">
        <v>3106.0</v>
      </c>
      <c r="K4" s="5" t="n">
        <v>1111.0</v>
      </c>
      <c r="L4" s="5" t="n">
        <v>739.0</v>
      </c>
      <c r="M4" s="5" t="n">
        <v>15407.0</v>
      </c>
      <c r="N4" s="11" t="n">
        <f ref="N4:N14" si="1" t="shared">SUM(D4:M4)</f>
        <v>50226.0</v>
      </c>
      <c r="O4" s="5" t="n">
        <v>1502575.0</v>
      </c>
      <c r="P4" s="5" t="n">
        <v>308830.0</v>
      </c>
      <c r="Q4" s="11" t="n">
        <f ref="Q4:Q48" si="2" t="shared">SUM(D4:L4)</f>
        <v>34819.0</v>
      </c>
      <c r="R4" s="6" t="n">
        <f si="0" t="shared"/>
        <v>8.869582699101066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3988.0</v>
      </c>
      <c r="E5" s="5" t="n">
        <v>34604.0</v>
      </c>
      <c r="F5" s="5" t="n">
        <v>40182.0</v>
      </c>
      <c r="G5" s="5" t="n">
        <v>10852.0</v>
      </c>
      <c r="H5" s="5" t="n">
        <v>6181.0</v>
      </c>
      <c r="I5" s="5" t="n">
        <v>3173.0</v>
      </c>
      <c r="J5" s="5" t="n">
        <v>1737.0</v>
      </c>
      <c r="K5" s="5" t="n">
        <v>1055.0</v>
      </c>
      <c r="L5" s="5" t="n">
        <v>561.0</v>
      </c>
      <c r="M5" s="5" t="n">
        <v>1584.0</v>
      </c>
      <c r="N5" s="11" t="n">
        <f si="1" t="shared"/>
        <v>103917.0</v>
      </c>
      <c r="O5" s="5" t="n">
        <v>628302.0</v>
      </c>
      <c r="P5" s="5" t="n">
        <v>432720.0</v>
      </c>
      <c r="Q5" s="11" t="n">
        <f si="2" t="shared"/>
        <v>102333.0</v>
      </c>
      <c r="R5" s="6" t="n">
        <f si="0" t="shared"/>
        <v>4.228547975726305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1747.0</v>
      </c>
      <c r="E6" s="5" t="n">
        <v>11904.0</v>
      </c>
      <c r="F6" s="5" t="n">
        <v>54865.0</v>
      </c>
      <c r="G6" s="5" t="n">
        <v>18100.0</v>
      </c>
      <c r="H6" s="5" t="n">
        <v>8059.0</v>
      </c>
      <c r="I6" s="5" t="n">
        <v>2170.0</v>
      </c>
      <c r="J6" s="5" t="n">
        <v>1065.0</v>
      </c>
      <c r="K6" s="5" t="n">
        <v>716.0</v>
      </c>
      <c r="L6" s="5" t="n">
        <v>303.0</v>
      </c>
      <c r="M6" s="5" t="n">
        <v>714.0</v>
      </c>
      <c r="N6" s="11" t="n">
        <f si="1" t="shared"/>
        <v>99643.0</v>
      </c>
      <c r="O6" s="5" t="n">
        <v>488524.0</v>
      </c>
      <c r="P6" s="5" t="n">
        <v>406490.0</v>
      </c>
      <c r="Q6" s="11" t="n">
        <f si="2" t="shared"/>
        <v>98929.0</v>
      </c>
      <c r="R6" s="6" t="n">
        <f si="0" t="shared"/>
        <v>4.108906387409152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99.0</v>
      </c>
      <c r="E7" s="5" t="n">
        <v>163.0</v>
      </c>
      <c r="F7" s="5" t="n">
        <v>187.0</v>
      </c>
      <c r="G7" s="5" t="n">
        <v>963.0</v>
      </c>
      <c r="H7" s="5" t="n">
        <v>342.0</v>
      </c>
      <c r="I7" s="5" t="n">
        <v>260.0</v>
      </c>
      <c r="J7" s="5" t="n">
        <v>210.0</v>
      </c>
      <c r="K7" s="5" t="n">
        <v>167.0</v>
      </c>
      <c r="L7" s="5" t="n">
        <v>107.0</v>
      </c>
      <c r="M7" s="5" t="n">
        <v>546.0</v>
      </c>
      <c r="N7" s="11" t="n">
        <f si="1" t="shared"/>
        <v>3044.0</v>
      </c>
      <c r="O7" s="5" t="n">
        <v>150402.0</v>
      </c>
      <c r="P7" s="5" t="n">
        <v>30232.0</v>
      </c>
      <c r="Q7" s="11" t="n">
        <f si="2" t="shared"/>
        <v>2498.0</v>
      </c>
      <c r="R7" s="6" t="n">
        <f si="0" t="shared"/>
        <v>12.10248198558847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77.0</v>
      </c>
      <c r="E8" s="5" t="n">
        <v>162.0</v>
      </c>
      <c r="F8" s="5" t="n">
        <v>192.0</v>
      </c>
      <c r="G8" s="5" t="n">
        <v>188.0</v>
      </c>
      <c r="H8" s="5" t="n">
        <v>268.0</v>
      </c>
      <c r="I8" s="5" t="n">
        <v>408.0</v>
      </c>
      <c r="J8" s="5" t="n">
        <v>196.0</v>
      </c>
      <c r="K8" s="5" t="n">
        <v>59.0</v>
      </c>
      <c r="L8" s="5" t="n">
        <v>27.0</v>
      </c>
      <c r="M8" s="5" t="n">
        <v>326.0</v>
      </c>
      <c r="N8" s="11" t="n">
        <f si="1" t="shared"/>
        <v>1903.0</v>
      </c>
      <c r="O8" s="5" t="n">
        <v>33474.0</v>
      </c>
      <c r="P8" s="5" t="n">
        <v>16931.0</v>
      </c>
      <c r="Q8" s="11" t="n">
        <f si="2" t="shared"/>
        <v>1577.0</v>
      </c>
      <c r="R8" s="6" t="n">
        <f si="0" t="shared"/>
        <v>10.736207989854153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828.0</v>
      </c>
      <c r="E9" s="5" t="n">
        <v>816.0</v>
      </c>
      <c r="F9" s="5" t="n">
        <v>1970.0</v>
      </c>
      <c r="G9" s="5" t="n">
        <v>4141.0</v>
      </c>
      <c r="H9" s="5" t="n">
        <v>13495.0</v>
      </c>
      <c r="I9" s="5" t="n">
        <v>5382.0</v>
      </c>
      <c r="J9" s="5" t="n">
        <v>1581.0</v>
      </c>
      <c r="K9" s="5" t="n">
        <v>304.0</v>
      </c>
      <c r="L9" s="5" t="n">
        <v>261.0</v>
      </c>
      <c r="M9" s="5" t="n">
        <v>1539.0</v>
      </c>
      <c r="N9" s="11" t="n">
        <f si="1" t="shared"/>
        <v>30317.0</v>
      </c>
      <c r="O9" s="5" t="n">
        <v>576348.0</v>
      </c>
      <c r="P9" s="5" t="n">
        <v>227299.0</v>
      </c>
      <c r="Q9" s="11" t="n">
        <f si="2" t="shared"/>
        <v>28778.0</v>
      </c>
      <c r="R9" s="6" t="n">
        <f si="0" t="shared"/>
        <v>7.898359858225033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655.0</v>
      </c>
      <c r="E10" s="5" t="n">
        <v>1412.0</v>
      </c>
      <c r="F10" s="5" t="n">
        <v>2712.0</v>
      </c>
      <c r="G10" s="5" t="n">
        <v>4070.0</v>
      </c>
      <c r="H10" s="5" t="n">
        <v>9155.0</v>
      </c>
      <c r="I10" s="5" t="n">
        <v>4677.0</v>
      </c>
      <c r="J10" s="5" t="n">
        <v>599.0</v>
      </c>
      <c r="K10" s="5" t="n">
        <v>109.0</v>
      </c>
      <c r="L10" s="5" t="n">
        <v>56.0</v>
      </c>
      <c r="M10" s="5" t="n">
        <v>371.0</v>
      </c>
      <c r="N10" s="11" t="n">
        <f si="1" t="shared"/>
        <v>23816.0</v>
      </c>
      <c r="O10" s="5" t="n">
        <v>174847.0</v>
      </c>
      <c r="P10" s="5" t="n">
        <v>149594.0</v>
      </c>
      <c r="Q10" s="11" t="n">
        <f si="2" t="shared"/>
        <v>23445.0</v>
      </c>
      <c r="R10" s="6" t="n">
        <f si="0" t="shared"/>
        <v>6.380635529963745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226.0</v>
      </c>
      <c r="E11" s="5" t="n">
        <v>281.0</v>
      </c>
      <c r="F11" s="5" t="n">
        <v>368.0</v>
      </c>
      <c r="G11" s="5" t="n">
        <v>891.0</v>
      </c>
      <c r="H11" s="5" t="n">
        <v>1493.0</v>
      </c>
      <c r="I11" s="5" t="n">
        <v>1773.0</v>
      </c>
      <c r="J11" s="5" t="n">
        <v>555.0</v>
      </c>
      <c r="K11" s="5" t="n">
        <v>333.0</v>
      </c>
      <c r="L11" s="5" t="n">
        <v>225.0</v>
      </c>
      <c r="M11" s="5" t="n">
        <v>4893.0</v>
      </c>
      <c r="N11" s="11" t="n">
        <f si="1" t="shared"/>
        <v>11038.0</v>
      </c>
      <c r="O11" s="5" t="n">
        <v>5384336.0</v>
      </c>
      <c r="P11" s="5" t="n">
        <v>79106.0</v>
      </c>
      <c r="Q11" s="11" t="n">
        <f si="2" t="shared"/>
        <v>6145.0</v>
      </c>
      <c r="R11" s="6" t="n">
        <f si="0" t="shared"/>
        <v>12.873230268510985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836.0</v>
      </c>
      <c r="E12" s="5" t="n">
        <v>2057.0</v>
      </c>
      <c r="F12" s="5" t="n">
        <v>8274.0</v>
      </c>
      <c r="G12" s="5" t="n">
        <v>8706.0</v>
      </c>
      <c r="H12" s="5" t="n">
        <v>9417.0</v>
      </c>
      <c r="I12" s="5" t="n">
        <v>5717.0</v>
      </c>
      <c r="J12" s="5" t="n">
        <v>382.0</v>
      </c>
      <c r="K12" s="5" t="n">
        <v>327.0</v>
      </c>
      <c r="L12" s="5" t="n">
        <v>185.0</v>
      </c>
      <c r="M12" s="5" t="n">
        <v>5659.0</v>
      </c>
      <c r="N12" s="11" t="n">
        <f si="1" t="shared"/>
        <v>41560.0</v>
      </c>
      <c r="O12" s="5" t="n">
        <v>3657061.0</v>
      </c>
      <c r="P12" s="5" t="n">
        <v>220084.0</v>
      </c>
      <c r="Q12" s="11" t="n">
        <f si="2" t="shared"/>
        <v>35901.0</v>
      </c>
      <c r="R12" s="6" t="n">
        <f si="0" t="shared"/>
        <v>6.130302777081418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470.0</v>
      </c>
      <c r="E13" s="5" t="n">
        <v>2087.0</v>
      </c>
      <c r="F13" s="5" t="n">
        <v>6120.0</v>
      </c>
      <c r="G13" s="5" t="n">
        <v>4100.0</v>
      </c>
      <c r="H13" s="5" t="n">
        <v>3148.0</v>
      </c>
      <c r="I13" s="5" t="n">
        <v>9041.0</v>
      </c>
      <c r="J13" s="5" t="n">
        <v>315.0</v>
      </c>
      <c r="K13" s="5" t="n">
        <v>251.0</v>
      </c>
      <c r="L13" s="5" t="n">
        <v>235.0</v>
      </c>
      <c r="M13" s="5" t="n">
        <v>3627.0</v>
      </c>
      <c r="N13" s="11" t="n">
        <f si="1" t="shared"/>
        <v>29394.0</v>
      </c>
      <c r="O13" s="5" t="n">
        <v>2606234.0</v>
      </c>
      <c r="P13" s="5" t="n">
        <v>206141.0</v>
      </c>
      <c r="Q13" s="11" t="n">
        <f si="2" t="shared"/>
        <v>25767.0</v>
      </c>
      <c r="R13" s="6" t="n">
        <f si="0" t="shared"/>
        <v>8.000194046648815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122.0</v>
      </c>
      <c r="E14" s="5" t="n">
        <v>270.0</v>
      </c>
      <c r="F14" s="5" t="n">
        <v>963.0</v>
      </c>
      <c r="G14" s="5" t="n">
        <v>4136.0</v>
      </c>
      <c r="H14" s="5" t="n">
        <v>1992.0</v>
      </c>
      <c r="I14" s="5" t="n">
        <v>2471.0</v>
      </c>
      <c r="J14" s="5" t="n">
        <v>836.0</v>
      </c>
      <c r="K14" s="5" t="n">
        <v>721.0</v>
      </c>
      <c r="L14" s="5" t="n">
        <v>910.0</v>
      </c>
      <c r="M14" s="5" t="n">
        <v>12128.0</v>
      </c>
      <c r="N14" s="11" t="n">
        <f si="1" t="shared"/>
        <v>24549.0</v>
      </c>
      <c r="O14" s="5" t="n">
        <v>7396527.0</v>
      </c>
      <c r="P14" s="5" t="n">
        <v>181963.0</v>
      </c>
      <c r="Q14" s="11" t="n">
        <f si="2" t="shared"/>
        <v>12421.0</v>
      </c>
      <c r="R14" s="6" t="n">
        <f si="0" t="shared"/>
        <v>14.649625634006924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82.0</v>
      </c>
      <c r="E15" s="5" t="n">
        <f ref="E15:M15" si="3" t="shared">E16-E9-E10-E11-E12-E13-E14</f>
        <v>70.0</v>
      </c>
      <c r="F15" s="5" t="n">
        <f si="3" t="shared"/>
        <v>124.0</v>
      </c>
      <c r="G15" s="5" t="n">
        <f si="3" t="shared"/>
        <v>316.0</v>
      </c>
      <c r="H15" s="5" t="n">
        <f si="3" t="shared"/>
        <v>335.0</v>
      </c>
      <c r="I15" s="5" t="n">
        <f si="3" t="shared"/>
        <v>278.0</v>
      </c>
      <c r="J15" s="5" t="n">
        <f si="3" t="shared"/>
        <v>124.0</v>
      </c>
      <c r="K15" s="5" t="n">
        <f si="3" t="shared"/>
        <v>83.0</v>
      </c>
      <c r="L15" s="5" t="n">
        <f si="3" t="shared"/>
        <v>54.0</v>
      </c>
      <c r="M15" s="5" t="n">
        <f si="3" t="shared"/>
        <v>437.0</v>
      </c>
      <c r="N15" s="5" t="n">
        <f ref="N15" si="4" t="shared">N16-N9-N10-N11-N12-N13-N14</f>
        <v>1903.0</v>
      </c>
      <c r="O15" s="5" t="n">
        <f>O16-O9-O10-O11-O12-O13-O14</f>
        <v>184677.0</v>
      </c>
      <c r="P15" s="5" t="n">
        <f>P16-P9-P10-P11-P12-P13-P14</f>
        <v>18425.0</v>
      </c>
      <c r="Q15" s="11" t="n">
        <f si="2" t="shared"/>
        <v>1466.0</v>
      </c>
      <c r="R15" s="6" t="n">
        <f si="0" t="shared"/>
        <v>12.568212824010914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3219.0</v>
      </c>
      <c r="E16" s="5" t="n">
        <v>6993.0</v>
      </c>
      <c r="F16" s="5" t="n">
        <v>20531.0</v>
      </c>
      <c r="G16" s="5" t="n">
        <v>26360.0</v>
      </c>
      <c r="H16" s="5" t="n">
        <v>39035.0</v>
      </c>
      <c r="I16" s="5" t="n">
        <v>29339.0</v>
      </c>
      <c r="J16" s="5" t="n">
        <v>4392.0</v>
      </c>
      <c r="K16" s="5" t="n">
        <v>2128.0</v>
      </c>
      <c r="L16" s="5" t="n">
        <v>1926.0</v>
      </c>
      <c r="M16" s="5" t="n">
        <v>28654.0</v>
      </c>
      <c r="N16" s="11" t="n">
        <f ref="N16:N48" si="5" t="shared">SUM(D16:M16)</f>
        <v>162577.0</v>
      </c>
      <c r="O16" s="5" t="n">
        <v>1.998003E7</v>
      </c>
      <c r="P16" s="5" t="n">
        <v>1082612.0</v>
      </c>
      <c r="Q16" s="11" t="n">
        <f si="2" t="shared"/>
        <v>133923.0</v>
      </c>
      <c r="R16" s="6" t="n">
        <f si="0" t="shared"/>
        <v>8.08383922104493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597.0</v>
      </c>
      <c r="E17" s="5" t="n">
        <f ref="E17:M17" si="6" t="shared">E18-E16-E3-E4-E5-E6-E7-E8</f>
        <v>1449.0</v>
      </c>
      <c r="F17" s="5" t="n">
        <f si="6" t="shared"/>
        <v>2117.0</v>
      </c>
      <c r="G17" s="5" t="n">
        <f si="6" t="shared"/>
        <v>1650.0</v>
      </c>
      <c r="H17" s="5" t="n">
        <f si="6" t="shared"/>
        <v>1799.0</v>
      </c>
      <c r="I17" s="5" t="n">
        <f si="6" t="shared"/>
        <v>1660.0</v>
      </c>
      <c r="J17" s="5" t="n">
        <f si="6" t="shared"/>
        <v>489.0</v>
      </c>
      <c r="K17" s="5" t="n">
        <f si="6" t="shared"/>
        <v>214.0</v>
      </c>
      <c r="L17" s="5" t="n">
        <f si="6" t="shared"/>
        <v>125.0</v>
      </c>
      <c r="M17" s="5" t="n">
        <f si="6" t="shared"/>
        <v>498.0</v>
      </c>
      <c r="N17" s="11" t="n">
        <f si="5" t="shared"/>
        <v>10598.0</v>
      </c>
      <c r="O17" s="5" t="n">
        <f>O18-O16-O3-O4-O5-O6-O7-O8</f>
        <v>154291.0</v>
      </c>
      <c r="P17" s="5" t="n">
        <f>P18-P16-P3-P4-P5-P6-P7-P8</f>
        <v>74897.0</v>
      </c>
      <c r="Q17" s="11" t="n">
        <f si="2" t="shared"/>
        <v>10100.0</v>
      </c>
      <c r="R17" s="6" t="n">
        <f si="0" t="shared"/>
        <v>7.415544554455446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22081.0</v>
      </c>
      <c r="E18" s="5" t="n">
        <v>74697.0</v>
      </c>
      <c r="F18" s="5" t="n">
        <v>144796.0</v>
      </c>
      <c r="G18" s="5" t="n">
        <v>84125.0</v>
      </c>
      <c r="H18" s="5" t="n">
        <v>78738.0</v>
      </c>
      <c r="I18" s="5" t="n">
        <v>48900.0</v>
      </c>
      <c r="J18" s="5" t="n">
        <v>12194.0</v>
      </c>
      <c r="K18" s="5" t="n">
        <v>5587.0</v>
      </c>
      <c r="L18" s="5" t="n">
        <v>3912.0</v>
      </c>
      <c r="M18" s="5" t="n">
        <v>51200.0</v>
      </c>
      <c r="N18" s="11" t="n">
        <f si="5" t="shared"/>
        <v>526230.0</v>
      </c>
      <c r="O18" s="5" t="n">
        <v>2.3542102E7</v>
      </c>
      <c r="P18" s="5" t="n">
        <v>2745130.0</v>
      </c>
      <c r="Q18" s="11" t="n">
        <f si="2" t="shared"/>
        <v>475030.0</v>
      </c>
      <c r="R18" s="6" t="n">
        <f si="0" t="shared"/>
        <v>5.778856072248068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516.0</v>
      </c>
      <c r="E19" s="5" t="n">
        <v>790.0</v>
      </c>
      <c r="F19" s="5" t="n">
        <v>1001.0</v>
      </c>
      <c r="G19" s="5" t="n">
        <v>946.0</v>
      </c>
      <c r="H19" s="5" t="n">
        <v>1563.0</v>
      </c>
      <c r="I19" s="5" t="n">
        <v>1658.0</v>
      </c>
      <c r="J19" s="5" t="n">
        <v>965.0</v>
      </c>
      <c r="K19" s="5" t="n">
        <v>294.0</v>
      </c>
      <c r="L19" s="5" t="n">
        <v>146.0</v>
      </c>
      <c r="M19" s="5" t="n">
        <v>1488.0</v>
      </c>
      <c r="N19" s="11" t="n">
        <f si="5" t="shared"/>
        <v>9367.0</v>
      </c>
      <c r="O19" s="5" t="n">
        <v>111746.0</v>
      </c>
      <c r="P19" s="5" t="n">
        <v>80076.0</v>
      </c>
      <c r="Q19" s="11" t="n">
        <f si="2" t="shared"/>
        <v>7879.0</v>
      </c>
      <c r="R19" s="6" t="n">
        <f si="0" t="shared"/>
        <v>10.16321868257393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3619.0</v>
      </c>
      <c r="E20" s="5" t="n">
        <v>3771.0</v>
      </c>
      <c r="F20" s="5" t="n">
        <v>4912.0</v>
      </c>
      <c r="G20" s="5" t="n">
        <v>4350.0</v>
      </c>
      <c r="H20" s="5" t="n">
        <v>8668.0</v>
      </c>
      <c r="I20" s="5" t="n">
        <v>9696.0</v>
      </c>
      <c r="J20" s="5" t="n">
        <v>3868.0</v>
      </c>
      <c r="K20" s="5" t="n">
        <v>1620.0</v>
      </c>
      <c r="L20" s="5" t="n">
        <v>845.0</v>
      </c>
      <c r="M20" s="5" t="n">
        <v>6265.0</v>
      </c>
      <c r="N20" s="11" t="n">
        <f si="5" t="shared"/>
        <v>47614.0</v>
      </c>
      <c r="O20" s="5" t="n">
        <v>573916.0</v>
      </c>
      <c r="P20" s="5" t="n">
        <v>414389.0</v>
      </c>
      <c r="Q20" s="11" t="n">
        <f si="2" t="shared"/>
        <v>41349.0</v>
      </c>
      <c r="R20" s="6" t="n">
        <f si="0" t="shared"/>
        <v>10.021741759171928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31.0</v>
      </c>
      <c r="E21" s="5" t="n">
        <v>25.0</v>
      </c>
      <c r="F21" s="5" t="n">
        <v>41.0</v>
      </c>
      <c r="G21" s="5" t="n">
        <v>22.0</v>
      </c>
      <c r="H21" s="5" t="n">
        <v>47.0</v>
      </c>
      <c r="I21" s="5" t="n">
        <v>39.0</v>
      </c>
      <c r="J21" s="5" t="n">
        <v>24.0</v>
      </c>
      <c r="K21" s="5" t="n">
        <v>21.0</v>
      </c>
      <c r="L21" s="5" t="n">
        <v>8.0</v>
      </c>
      <c r="M21" s="5" t="n">
        <v>58.0</v>
      </c>
      <c r="N21" s="11" t="n">
        <f si="5" t="shared"/>
        <v>316.0</v>
      </c>
      <c r="O21" s="5" t="n">
        <v>8922.0</v>
      </c>
      <c r="P21" s="5" t="n">
        <v>3104.0</v>
      </c>
      <c r="Q21" s="11" t="n">
        <f si="2" t="shared"/>
        <v>258.0</v>
      </c>
      <c r="R21" s="6" t="n">
        <f si="0" t="shared"/>
        <v>12.031007751937985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25.0</v>
      </c>
      <c r="E22" s="5" t="n">
        <v>12.0</v>
      </c>
      <c r="F22" s="5" t="n">
        <v>31.0</v>
      </c>
      <c r="G22" s="5" t="n">
        <v>21.0</v>
      </c>
      <c r="H22" s="5" t="n">
        <v>59.0</v>
      </c>
      <c r="I22" s="5" t="n">
        <v>49.0</v>
      </c>
      <c r="J22" s="5" t="n">
        <v>51.0</v>
      </c>
      <c r="K22" s="5" t="n">
        <v>36.0</v>
      </c>
      <c r="L22" s="5" t="n">
        <v>10.0</v>
      </c>
      <c r="M22" s="5" t="n">
        <v>52.0</v>
      </c>
      <c r="N22" s="11" t="n">
        <f si="5" t="shared"/>
        <v>346.0</v>
      </c>
      <c r="O22" s="5" t="n">
        <v>7231.0</v>
      </c>
      <c r="P22" s="5" t="n">
        <v>4630.0</v>
      </c>
      <c r="Q22" s="11" t="n">
        <f si="2" t="shared"/>
        <v>294.0</v>
      </c>
      <c r="R22" s="6" t="n">
        <f si="0" t="shared"/>
        <v>15.748299319727892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14.0</v>
      </c>
      <c r="F23" s="5" t="n">
        <v>5.0</v>
      </c>
      <c r="G23" s="5" t="n">
        <v>8.0</v>
      </c>
      <c r="H23" s="5" t="n">
        <v>16.0</v>
      </c>
      <c r="I23" s="5" t="n">
        <v>22.0</v>
      </c>
      <c r="J23" s="5" t="n">
        <v>29.0</v>
      </c>
      <c r="K23" s="5" t="n">
        <v>14.0</v>
      </c>
      <c r="L23" s="5" t="n">
        <v>4.0</v>
      </c>
      <c r="M23" s="5" t="n">
        <v>10.0</v>
      </c>
      <c r="N23" s="11" t="n">
        <f si="5" t="shared"/>
        <v>123.0</v>
      </c>
      <c r="O23" s="5" t="n">
        <v>3261.0</v>
      </c>
      <c r="P23" s="5" t="n">
        <v>1859.0</v>
      </c>
      <c r="Q23" s="11" t="n">
        <f si="2" t="shared"/>
        <v>113.0</v>
      </c>
      <c r="R23" s="6" t="n">
        <f si="0" t="shared"/>
        <v>16.451327433628318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48.0</v>
      </c>
      <c r="E24" s="5" t="n">
        <f ref="E24:M24" si="7" t="shared">E25-E19-E20-E21-E22-E23</f>
        <v>73.0</v>
      </c>
      <c r="F24" s="5" t="n">
        <f si="7" t="shared"/>
        <v>72.0</v>
      </c>
      <c r="G24" s="5" t="n">
        <f si="7" t="shared"/>
        <v>55.0</v>
      </c>
      <c r="H24" s="5" t="n">
        <f si="7" t="shared"/>
        <v>147.0</v>
      </c>
      <c r="I24" s="5" t="n">
        <f si="7" t="shared"/>
        <v>118.0</v>
      </c>
      <c r="J24" s="5" t="n">
        <f si="7" t="shared"/>
        <v>131.0</v>
      </c>
      <c r="K24" s="5" t="n">
        <f si="7" t="shared"/>
        <v>77.0</v>
      </c>
      <c r="L24" s="5" t="n">
        <f si="7" t="shared"/>
        <v>40.0</v>
      </c>
      <c r="M24" s="5" t="n">
        <f si="7" t="shared"/>
        <v>205.0</v>
      </c>
      <c r="N24" s="11" t="n">
        <f si="5" t="shared"/>
        <v>966.0</v>
      </c>
      <c r="O24" s="5" t="n">
        <f>O25-O19-O20-O21-O22-O23</f>
        <v>57065.0</v>
      </c>
      <c r="P24" s="5" t="n">
        <f>P25-P19-P20-P21-P22-P23</f>
        <v>12319.0</v>
      </c>
      <c r="Q24" s="11" t="n">
        <f si="2" t="shared"/>
        <v>761.0</v>
      </c>
      <c r="R24" s="6" t="n">
        <f si="0" t="shared"/>
        <v>16.18791064388962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4240.0</v>
      </c>
      <c r="E25" s="5" t="n">
        <v>4685.0</v>
      </c>
      <c r="F25" s="5" t="n">
        <v>6062.0</v>
      </c>
      <c r="G25" s="5" t="n">
        <v>5402.0</v>
      </c>
      <c r="H25" s="5" t="n">
        <v>10500.0</v>
      </c>
      <c r="I25" s="5" t="n">
        <v>11582.0</v>
      </c>
      <c r="J25" s="5" t="n">
        <v>5068.0</v>
      </c>
      <c r="K25" s="5" t="n">
        <v>2062.0</v>
      </c>
      <c r="L25" s="5" t="n">
        <v>1053.0</v>
      </c>
      <c r="M25" s="5" t="n">
        <v>8078.0</v>
      </c>
      <c r="N25" s="11" t="n">
        <f si="5" t="shared"/>
        <v>58732.0</v>
      </c>
      <c r="O25" s="5" t="n">
        <v>762141.0</v>
      </c>
      <c r="P25" s="5" t="n">
        <v>516377.0</v>
      </c>
      <c r="Q25" s="11" t="n">
        <f si="2" t="shared"/>
        <v>50654.0</v>
      </c>
      <c r="R25" s="6" t="n">
        <f si="0" t="shared"/>
        <v>10.194199865755913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43.0</v>
      </c>
      <c r="E26" s="5" t="n">
        <v>38.0</v>
      </c>
      <c r="F26" s="5" t="n">
        <v>61.0</v>
      </c>
      <c r="G26" s="5" t="n">
        <v>30.0</v>
      </c>
      <c r="H26" s="5" t="n">
        <v>84.0</v>
      </c>
      <c r="I26" s="5" t="n">
        <v>112.0</v>
      </c>
      <c r="J26" s="5" t="n">
        <v>79.0</v>
      </c>
      <c r="K26" s="5" t="n">
        <v>55.0</v>
      </c>
      <c r="L26" s="5" t="n">
        <v>9.0</v>
      </c>
      <c r="M26" s="5" t="n">
        <v>70.0</v>
      </c>
      <c r="N26" s="11" t="n">
        <f si="5" t="shared"/>
        <v>581.0</v>
      </c>
      <c r="O26" s="5" t="n">
        <v>11650.0</v>
      </c>
      <c r="P26" s="5" t="n">
        <v>6836.0</v>
      </c>
      <c r="Q26" s="11" t="n">
        <f si="2" t="shared"/>
        <v>511.0</v>
      </c>
      <c r="R26" s="6" t="n">
        <f si="0" t="shared"/>
        <v>13.377690802348337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155.0</v>
      </c>
      <c r="E27" s="5" t="n">
        <v>197.0</v>
      </c>
      <c r="F27" s="5" t="n">
        <v>237.0</v>
      </c>
      <c r="G27" s="5" t="n">
        <v>189.0</v>
      </c>
      <c r="H27" s="5" t="n">
        <v>653.0</v>
      </c>
      <c r="I27" s="5" t="n">
        <v>953.0</v>
      </c>
      <c r="J27" s="5" t="n">
        <v>453.0</v>
      </c>
      <c r="K27" s="5" t="n">
        <v>189.0</v>
      </c>
      <c r="L27" s="5" t="n">
        <v>99.0</v>
      </c>
      <c r="M27" s="5" t="n">
        <v>354.0</v>
      </c>
      <c r="N27" s="11" t="n">
        <f si="5" t="shared"/>
        <v>3479.0</v>
      </c>
      <c r="O27" s="5" t="n">
        <v>65696.0</v>
      </c>
      <c r="P27" s="5" t="n">
        <v>41763.0</v>
      </c>
      <c r="Q27" s="11" t="n">
        <f si="2" t="shared"/>
        <v>3125.0</v>
      </c>
      <c r="R27" s="6" t="n">
        <f si="0" t="shared"/>
        <v>13.36416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296.0</v>
      </c>
      <c r="E28" s="5" t="n">
        <v>333.0</v>
      </c>
      <c r="F28" s="5" t="n">
        <v>392.0</v>
      </c>
      <c r="G28" s="5" t="n">
        <v>295.0</v>
      </c>
      <c r="H28" s="5" t="n">
        <v>761.0</v>
      </c>
      <c r="I28" s="5" t="n">
        <v>1024.0</v>
      </c>
      <c r="J28" s="5" t="n">
        <v>542.0</v>
      </c>
      <c r="K28" s="5" t="n">
        <v>251.0</v>
      </c>
      <c r="L28" s="5" t="n">
        <v>90.0</v>
      </c>
      <c r="M28" s="5" t="n">
        <v>417.0</v>
      </c>
      <c r="N28" s="11" t="n">
        <f si="5" t="shared"/>
        <v>4401.0</v>
      </c>
      <c r="O28" s="5" t="n">
        <v>61938.0</v>
      </c>
      <c r="P28" s="5" t="n">
        <v>48167.0</v>
      </c>
      <c r="Q28" s="11" t="n">
        <f si="2" t="shared"/>
        <v>3984.0</v>
      </c>
      <c r="R28" s="6" t="n">
        <f si="0" t="shared"/>
        <v>12.090110441767068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63.0</v>
      </c>
      <c r="E29" s="5" t="n">
        <v>109.0</v>
      </c>
      <c r="F29" s="5" t="n">
        <v>130.0</v>
      </c>
      <c r="G29" s="5" t="n">
        <v>93.0</v>
      </c>
      <c r="H29" s="5" t="n">
        <v>176.0</v>
      </c>
      <c r="I29" s="5" t="n">
        <v>192.0</v>
      </c>
      <c r="J29" s="5" t="n">
        <v>102.0</v>
      </c>
      <c r="K29" s="5" t="n">
        <v>60.0</v>
      </c>
      <c r="L29" s="5" t="n">
        <v>41.0</v>
      </c>
      <c r="M29" s="5" t="n">
        <v>146.0</v>
      </c>
      <c r="N29" s="11" t="n">
        <f si="5" t="shared"/>
        <v>1112.0</v>
      </c>
      <c r="O29" s="5" t="n">
        <v>17828.0</v>
      </c>
      <c r="P29" s="5" t="n">
        <v>12034.0</v>
      </c>
      <c r="Q29" s="11" t="n">
        <f si="2" t="shared"/>
        <v>966.0</v>
      </c>
      <c r="R29" s="6" t="n">
        <f si="0" t="shared"/>
        <v>12.457556935817806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105.0</v>
      </c>
      <c r="E30" s="5" t="n">
        <v>152.0</v>
      </c>
      <c r="F30" s="5" t="n">
        <v>139.0</v>
      </c>
      <c r="G30" s="5" t="n">
        <v>183.0</v>
      </c>
      <c r="H30" s="5" t="n">
        <v>282.0</v>
      </c>
      <c r="I30" s="5" t="n">
        <v>364.0</v>
      </c>
      <c r="J30" s="5" t="n">
        <v>296.0</v>
      </c>
      <c r="K30" s="5" t="n">
        <v>116.0</v>
      </c>
      <c r="L30" s="5" t="n">
        <v>23.0</v>
      </c>
      <c r="M30" s="5" t="n">
        <v>224.0</v>
      </c>
      <c r="N30" s="11" t="n">
        <f si="5" t="shared"/>
        <v>1884.0</v>
      </c>
      <c r="O30" s="5" t="n">
        <v>24901.0</v>
      </c>
      <c r="P30" s="5" t="n">
        <v>20229.0</v>
      </c>
      <c r="Q30" s="11" t="n">
        <f si="2" t="shared"/>
        <v>1660.0</v>
      </c>
      <c r="R30" s="6" t="n">
        <f si="0" t="shared"/>
        <v>12.186144578313254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41.0</v>
      </c>
      <c r="E31" s="5" t="n">
        <v>77.0</v>
      </c>
      <c r="F31" s="5" t="n">
        <v>63.0</v>
      </c>
      <c r="G31" s="5" t="n">
        <v>67.0</v>
      </c>
      <c r="H31" s="5" t="n">
        <v>193.0</v>
      </c>
      <c r="I31" s="5" t="n">
        <v>220.0</v>
      </c>
      <c r="J31" s="5" t="n">
        <v>130.0</v>
      </c>
      <c r="K31" s="5" t="n">
        <v>31.0</v>
      </c>
      <c r="L31" s="5" t="n">
        <v>17.0</v>
      </c>
      <c r="M31" s="5" t="n">
        <v>105.0</v>
      </c>
      <c r="N31" s="11" t="n">
        <f si="5" t="shared"/>
        <v>944.0</v>
      </c>
      <c r="O31" s="5" t="n">
        <v>11463.0</v>
      </c>
      <c r="P31" s="5" t="n">
        <v>9566.0</v>
      </c>
      <c r="Q31" s="11" t="n">
        <f si="2" t="shared"/>
        <v>839.0</v>
      </c>
      <c r="R31" s="6" t="n">
        <f si="0" t="shared"/>
        <v>11.401668653158522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63.0</v>
      </c>
      <c r="E32" s="5" t="n">
        <v>70.0</v>
      </c>
      <c r="F32" s="5" t="n">
        <v>97.0</v>
      </c>
      <c r="G32" s="5" t="n">
        <v>95.0</v>
      </c>
      <c r="H32" s="5" t="n">
        <v>112.0</v>
      </c>
      <c r="I32" s="5" t="n">
        <v>198.0</v>
      </c>
      <c r="J32" s="5" t="n">
        <v>112.0</v>
      </c>
      <c r="K32" s="5" t="n">
        <v>46.0</v>
      </c>
      <c r="L32" s="5" t="n">
        <v>18.0</v>
      </c>
      <c r="M32" s="5" t="n">
        <v>120.0</v>
      </c>
      <c r="N32" s="11" t="n">
        <f si="5" t="shared"/>
        <v>931.0</v>
      </c>
      <c r="O32" s="5" t="n">
        <v>16809.0</v>
      </c>
      <c r="P32" s="5" t="n">
        <v>9199.0</v>
      </c>
      <c r="Q32" s="11" t="n">
        <f si="2" t="shared"/>
        <v>811.0</v>
      </c>
      <c r="R32" s="6" t="n">
        <f si="0" t="shared"/>
        <v>11.342786683107274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390.0</v>
      </c>
      <c r="E33" s="5" t="n">
        <v>677.0</v>
      </c>
      <c r="F33" s="5" t="n">
        <v>572.0</v>
      </c>
      <c r="G33" s="5" t="n">
        <v>546.0</v>
      </c>
      <c r="H33" s="5" t="n">
        <v>883.0</v>
      </c>
      <c r="I33" s="5" t="n">
        <v>959.0</v>
      </c>
      <c r="J33" s="5" t="n">
        <v>532.0</v>
      </c>
      <c r="K33" s="5" t="n">
        <v>261.0</v>
      </c>
      <c r="L33" s="5" t="n">
        <v>110.0</v>
      </c>
      <c r="M33" s="5" t="n">
        <v>1107.0</v>
      </c>
      <c r="N33" s="11" t="n">
        <f si="5" t="shared"/>
        <v>6037.0</v>
      </c>
      <c r="O33" s="5" t="n">
        <v>95876.0</v>
      </c>
      <c r="P33" s="5" t="n">
        <v>52549.0</v>
      </c>
      <c r="Q33" s="11" t="n">
        <f si="2" t="shared"/>
        <v>4930.0</v>
      </c>
      <c r="R33" s="6" t="n">
        <f si="0" t="shared"/>
        <v>10.659026369168357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43.0</v>
      </c>
      <c r="E34" s="5" t="n">
        <v>51.0</v>
      </c>
      <c r="F34" s="5" t="n">
        <v>52.0</v>
      </c>
      <c r="G34" s="5" t="n">
        <v>55.0</v>
      </c>
      <c r="H34" s="5" t="n">
        <v>84.0</v>
      </c>
      <c r="I34" s="5" t="n">
        <v>182.0</v>
      </c>
      <c r="J34" s="5" t="n">
        <v>114.0</v>
      </c>
      <c r="K34" s="5" t="n">
        <v>31.0</v>
      </c>
      <c r="L34" s="5" t="n">
        <v>13.0</v>
      </c>
      <c r="M34" s="5" t="n">
        <v>102.0</v>
      </c>
      <c r="N34" s="11" t="n">
        <f si="5" t="shared"/>
        <v>727.0</v>
      </c>
      <c r="O34" s="5" t="n">
        <v>8916.0</v>
      </c>
      <c r="P34" s="5" t="n">
        <v>7645.0</v>
      </c>
      <c r="Q34" s="11" t="n">
        <f si="2" t="shared"/>
        <v>625.0</v>
      </c>
      <c r="R34" s="6" t="n">
        <f si="0" t="shared"/>
        <v>12.232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24.0</v>
      </c>
      <c r="E35" s="5" t="n">
        <v>9.0</v>
      </c>
      <c r="F35" s="5" t="n">
        <v>8.0</v>
      </c>
      <c r="G35" s="5" t="n">
        <v>6.0</v>
      </c>
      <c r="H35" s="5" t="n">
        <v>18.0</v>
      </c>
      <c r="I35" s="5" t="n">
        <v>23.0</v>
      </c>
      <c r="J35" s="5" t="n">
        <v>10.0</v>
      </c>
      <c r="K35" s="5" t="n">
        <v>2.0</v>
      </c>
      <c r="L35" s="5" t="n">
        <v>3.0</v>
      </c>
      <c r="M35" s="5" t="n">
        <v>17.0</v>
      </c>
      <c r="N35" s="11" t="n">
        <f si="5" t="shared"/>
        <v>120.0</v>
      </c>
      <c r="O35" s="5" t="n">
        <v>1350.0</v>
      </c>
      <c r="P35" s="5" t="n">
        <v>978.0</v>
      </c>
      <c r="Q35" s="11" t="n">
        <f si="2" t="shared"/>
        <v>103.0</v>
      </c>
      <c r="R35" s="6" t="n">
        <f si="0" t="shared"/>
        <v>9.495145631067961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16.0</v>
      </c>
      <c r="E36" s="5" t="n">
        <v>35.0</v>
      </c>
      <c r="F36" s="5" t="n">
        <v>51.0</v>
      </c>
      <c r="G36" s="5" t="n">
        <v>63.0</v>
      </c>
      <c r="H36" s="5" t="n">
        <v>74.0</v>
      </c>
      <c r="I36" s="5" t="n">
        <v>88.0</v>
      </c>
      <c r="J36" s="5" t="n">
        <v>68.0</v>
      </c>
      <c r="K36" s="5" t="n">
        <v>26.0</v>
      </c>
      <c r="L36" s="5" t="n">
        <v>14.0</v>
      </c>
      <c r="M36" s="5" t="n">
        <v>29.0</v>
      </c>
      <c r="N36" s="11" t="n">
        <f si="5" t="shared"/>
        <v>464.0</v>
      </c>
      <c r="O36" s="5" t="n">
        <v>6718.0</v>
      </c>
      <c r="P36" s="5" t="n">
        <v>5488.0</v>
      </c>
      <c r="Q36" s="11" t="n">
        <f si="2" t="shared"/>
        <v>435.0</v>
      </c>
      <c r="R36" s="6" t="n">
        <f si="0" t="shared"/>
        <v>12.616091954022988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25.0</v>
      </c>
      <c r="E37" s="5" t="n">
        <v>16.0</v>
      </c>
      <c r="F37" s="5" t="n">
        <v>22.0</v>
      </c>
      <c r="G37" s="5" t="n">
        <v>23.0</v>
      </c>
      <c r="H37" s="5" t="n">
        <v>110.0</v>
      </c>
      <c r="I37" s="5" t="n">
        <v>76.0</v>
      </c>
      <c r="J37" s="5" t="n">
        <v>42.0</v>
      </c>
      <c r="K37" s="5" t="n">
        <v>36.0</v>
      </c>
      <c r="L37" s="5" t="n">
        <v>21.0</v>
      </c>
      <c r="M37" s="5" t="n">
        <v>65.0</v>
      </c>
      <c r="N37" s="11" t="n">
        <f si="5" t="shared"/>
        <v>436.0</v>
      </c>
      <c r="O37" s="5" t="n">
        <v>18396.0</v>
      </c>
      <c r="P37" s="5" t="n">
        <v>5869.0</v>
      </c>
      <c r="Q37" s="11" t="n">
        <f si="2" t="shared"/>
        <v>371.0</v>
      </c>
      <c r="R37" s="6" t="n">
        <f si="0" t="shared"/>
        <v>15.819407008086253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424.0</v>
      </c>
      <c r="E38" s="5" t="n">
        <f ref="E38:M38" si="8" t="shared">E39-E26-E27-E28-E29-E30-E31-E32-E33-E34-E35-E36-E37</f>
        <v>348.0</v>
      </c>
      <c r="F38" s="5" t="n">
        <f si="8" t="shared"/>
        <v>361.0</v>
      </c>
      <c r="G38" s="5" t="n">
        <f si="8" t="shared"/>
        <v>334.0</v>
      </c>
      <c r="H38" s="5" t="n">
        <f si="8" t="shared"/>
        <v>642.0</v>
      </c>
      <c r="I38" s="5" t="n">
        <f si="8" t="shared"/>
        <v>765.0</v>
      </c>
      <c r="J38" s="5" t="n">
        <f si="8" t="shared"/>
        <v>388.0</v>
      </c>
      <c r="K38" s="5" t="n">
        <f si="8" t="shared"/>
        <v>219.0</v>
      </c>
      <c r="L38" s="5" t="n">
        <f si="8" t="shared"/>
        <v>86.0</v>
      </c>
      <c r="M38" s="5" t="n">
        <f si="8" t="shared"/>
        <v>749.0</v>
      </c>
      <c r="N38" s="11" t="n">
        <f si="5" t="shared"/>
        <v>4316.0</v>
      </c>
      <c r="O38" s="5" t="n">
        <f>O39-O26-O27-O28-O29-O30-O31-O32-O33-O34-O35-O36-O37</f>
        <v>66398.0</v>
      </c>
      <c r="P38" s="5" t="n">
        <f>P39-P26-P27-P28-P29-P30-P31-P32-P33-P34-P35-P36-P37</f>
        <v>40442.0</v>
      </c>
      <c r="Q38" s="11" t="n">
        <f si="2" t="shared"/>
        <v>3567.0</v>
      </c>
      <c r="R38" s="6" t="n">
        <f si="0" t="shared"/>
        <v>11.337818895430333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1688.0</v>
      </c>
      <c r="E39" s="5" t="n">
        <v>2112.0</v>
      </c>
      <c r="F39" s="5" t="n">
        <v>2185.0</v>
      </c>
      <c r="G39" s="5" t="n">
        <v>1979.0</v>
      </c>
      <c r="H39" s="5" t="n">
        <v>4072.0</v>
      </c>
      <c r="I39" s="5" t="n">
        <v>5156.0</v>
      </c>
      <c r="J39" s="5" t="n">
        <v>2868.0</v>
      </c>
      <c r="K39" s="5" t="n">
        <v>1323.0</v>
      </c>
      <c r="L39" s="5" t="n">
        <v>544.0</v>
      </c>
      <c r="M39" s="5" t="n">
        <v>3505.0</v>
      </c>
      <c r="N39" s="11" t="n">
        <f si="5" t="shared"/>
        <v>25432.0</v>
      </c>
      <c r="O39" s="5" t="n">
        <v>407939.0</v>
      </c>
      <c r="P39" s="5" t="n">
        <v>260765.0</v>
      </c>
      <c r="Q39" s="11" t="n">
        <f si="2" t="shared"/>
        <v>21927.0</v>
      </c>
      <c r="R39" s="6" t="n">
        <f si="0" t="shared"/>
        <v>11.892415743147717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342.0</v>
      </c>
      <c r="E40" s="5" t="n">
        <v>504.0</v>
      </c>
      <c r="F40" s="5" t="n">
        <v>659.0</v>
      </c>
      <c r="G40" s="5" t="n">
        <v>799.0</v>
      </c>
      <c r="H40" s="5" t="n">
        <v>1583.0</v>
      </c>
      <c r="I40" s="5" t="n">
        <v>2084.0</v>
      </c>
      <c r="J40" s="5" t="n">
        <v>1326.0</v>
      </c>
      <c r="K40" s="5" t="n">
        <v>517.0</v>
      </c>
      <c r="L40" s="5" t="n">
        <v>121.0</v>
      </c>
      <c r="M40" s="5" t="n">
        <v>680.0</v>
      </c>
      <c r="N40" s="11" t="n">
        <f si="5" t="shared"/>
        <v>8615.0</v>
      </c>
      <c r="O40" s="5" t="n">
        <v>116980.0</v>
      </c>
      <c r="P40" s="5" t="n">
        <v>97513.0</v>
      </c>
      <c r="Q40" s="11" t="n">
        <f si="2" t="shared"/>
        <v>7935.0</v>
      </c>
      <c r="R40" s="6" t="n">
        <f si="0" t="shared"/>
        <v>12.288972904851923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43.0</v>
      </c>
      <c r="E41" s="5" t="n">
        <v>66.0</v>
      </c>
      <c r="F41" s="5" t="n">
        <v>77.0</v>
      </c>
      <c r="G41" s="5" t="n">
        <v>111.0</v>
      </c>
      <c r="H41" s="5" t="n">
        <v>180.0</v>
      </c>
      <c r="I41" s="5" t="n">
        <v>241.0</v>
      </c>
      <c r="J41" s="5" t="n">
        <v>216.0</v>
      </c>
      <c r="K41" s="5" t="n">
        <v>113.0</v>
      </c>
      <c r="L41" s="5" t="n">
        <v>38.0</v>
      </c>
      <c r="M41" s="5" t="n">
        <v>132.0</v>
      </c>
      <c r="N41" s="11" t="n">
        <f si="5" t="shared"/>
        <v>1217.0</v>
      </c>
      <c r="O41" s="5" t="n">
        <v>21521.0</v>
      </c>
      <c r="P41" s="5" t="n">
        <v>16631.0</v>
      </c>
      <c r="Q41" s="11" t="n">
        <f si="2" t="shared"/>
        <v>1085.0</v>
      </c>
      <c r="R41" s="6" t="n">
        <f si="0" t="shared"/>
        <v>15.328110599078341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18.0</v>
      </c>
      <c r="E42" s="5" t="n">
        <f ref="E42:M42" si="9" t="shared">E43-E40-E41</f>
        <v>7.0</v>
      </c>
      <c r="F42" s="5" t="n">
        <f si="9" t="shared"/>
        <v>3.0</v>
      </c>
      <c r="G42" s="5" t="n">
        <f si="9" t="shared"/>
        <v>9.0</v>
      </c>
      <c r="H42" s="5" t="n">
        <f si="9" t="shared"/>
        <v>20.0</v>
      </c>
      <c r="I42" s="5" t="n">
        <f si="9" t="shared"/>
        <v>12.0</v>
      </c>
      <c r="J42" s="5" t="n">
        <f si="9" t="shared"/>
        <v>16.0</v>
      </c>
      <c r="K42" s="5" t="n">
        <f si="9" t="shared"/>
        <v>7.0</v>
      </c>
      <c r="L42" s="5" t="n">
        <f si="9" t="shared"/>
        <v>3.0</v>
      </c>
      <c r="M42" s="5" t="n">
        <f si="9" t="shared"/>
        <v>29.0</v>
      </c>
      <c r="N42" s="11" t="n">
        <f si="5" t="shared"/>
        <v>124.0</v>
      </c>
      <c r="O42" s="5" t="n">
        <f>O43-O40-O41</f>
        <v>10261.0</v>
      </c>
      <c r="P42" s="5" t="n">
        <f>P43-P40-P41</f>
        <v>1161.0</v>
      </c>
      <c r="Q42" s="11" t="n">
        <f si="2" t="shared"/>
        <v>95.0</v>
      </c>
      <c r="R42" s="6" t="n">
        <f si="0" t="shared"/>
        <v>12.221052631578948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403.0</v>
      </c>
      <c r="E43" s="5" t="n">
        <v>577.0</v>
      </c>
      <c r="F43" s="5" t="n">
        <v>739.0</v>
      </c>
      <c r="G43" s="5" t="n">
        <v>919.0</v>
      </c>
      <c r="H43" s="5" t="n">
        <v>1783.0</v>
      </c>
      <c r="I43" s="5" t="n">
        <v>2337.0</v>
      </c>
      <c r="J43" s="5" t="n">
        <v>1558.0</v>
      </c>
      <c r="K43" s="5" t="n">
        <v>637.0</v>
      </c>
      <c r="L43" s="5" t="n">
        <v>162.0</v>
      </c>
      <c r="M43" s="5" t="n">
        <v>841.0</v>
      </c>
      <c r="N43" s="11" t="n">
        <f si="5" t="shared"/>
        <v>9956.0</v>
      </c>
      <c r="O43" s="5" t="n">
        <v>148762.0</v>
      </c>
      <c r="P43" s="5" t="n">
        <v>115305.0</v>
      </c>
      <c r="Q43" s="11" t="n">
        <f si="2" t="shared"/>
        <v>9115.0</v>
      </c>
      <c r="R43" s="6" t="n">
        <f si="0" t="shared"/>
        <v>12.650027427317609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11.0</v>
      </c>
      <c r="E44" s="8" t="n">
        <v>10.0</v>
      </c>
      <c r="F44" s="8" t="n">
        <v>11.0</v>
      </c>
      <c r="G44" s="8" t="n">
        <v>14.0</v>
      </c>
      <c r="H44" s="8" t="n">
        <v>34.0</v>
      </c>
      <c r="I44" s="8" t="n">
        <v>69.0</v>
      </c>
      <c r="J44" s="8" t="n">
        <v>44.0</v>
      </c>
      <c r="K44" s="8" t="n">
        <v>23.0</v>
      </c>
      <c r="L44" s="8" t="n">
        <v>9.0</v>
      </c>
      <c r="M44" s="8" t="n">
        <v>79.0</v>
      </c>
      <c r="N44" s="11" t="n">
        <f si="5" t="shared"/>
        <v>304.0</v>
      </c>
      <c r="O44" s="8" t="n">
        <v>33486.0</v>
      </c>
      <c r="P44" s="8" t="n">
        <v>3764.0</v>
      </c>
      <c r="Q44" s="11" t="n">
        <f si="2" t="shared"/>
        <v>225.0</v>
      </c>
      <c r="R44" s="6" t="n">
        <f si="0" t="shared"/>
        <v>16.72888888888889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7.0</v>
      </c>
      <c r="E45" s="8" t="n">
        <f ref="E45:M45" si="10" t="shared">E46-E44</f>
        <v>22.0</v>
      </c>
      <c r="F45" s="8" t="n">
        <f si="10" t="shared"/>
        <v>31.0</v>
      </c>
      <c r="G45" s="8" t="n">
        <f si="10" t="shared"/>
        <v>47.0</v>
      </c>
      <c r="H45" s="8" t="n">
        <f si="10" t="shared"/>
        <v>110.0</v>
      </c>
      <c r="I45" s="8" t="n">
        <f si="10" t="shared"/>
        <v>73.0</v>
      </c>
      <c r="J45" s="8" t="n">
        <f si="10" t="shared"/>
        <v>46.0</v>
      </c>
      <c r="K45" s="8" t="n">
        <f si="10" t="shared"/>
        <v>15.0</v>
      </c>
      <c r="L45" s="8" t="n">
        <f si="10" t="shared"/>
        <v>19.0</v>
      </c>
      <c r="M45" s="8" t="n">
        <f si="10" t="shared"/>
        <v>100.0</v>
      </c>
      <c r="N45" s="11" t="n">
        <f si="5" t="shared"/>
        <v>470.0</v>
      </c>
      <c r="O45" s="8" t="n">
        <f>O46-O44</f>
        <v>50414.0</v>
      </c>
      <c r="P45" s="8" t="n">
        <f>P46-P44</f>
        <v>5179.0</v>
      </c>
      <c r="Q45" s="11" t="n">
        <f si="2" t="shared"/>
        <v>370.0</v>
      </c>
      <c r="R45" s="6" t="n">
        <f si="0" t="shared"/>
        <v>13.997297297297298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18.0</v>
      </c>
      <c r="E46" s="8" t="n">
        <v>32.0</v>
      </c>
      <c r="F46" s="8" t="n">
        <v>42.0</v>
      </c>
      <c r="G46" s="8" t="n">
        <v>61.0</v>
      </c>
      <c r="H46" s="8" t="n">
        <v>144.0</v>
      </c>
      <c r="I46" s="8" t="n">
        <v>142.0</v>
      </c>
      <c r="J46" s="8" t="n">
        <v>90.0</v>
      </c>
      <c r="K46" s="8" t="n">
        <v>38.0</v>
      </c>
      <c r="L46" s="8" t="n">
        <v>28.0</v>
      </c>
      <c r="M46" s="8" t="n">
        <v>179.0</v>
      </c>
      <c r="N46" s="11" t="n">
        <f si="5" t="shared"/>
        <v>774.0</v>
      </c>
      <c r="O46" s="8" t="n">
        <v>83900.0</v>
      </c>
      <c r="P46" s="8" t="n">
        <v>8943.0</v>
      </c>
      <c r="Q46" s="11" t="n">
        <f si="2" t="shared"/>
        <v>595.0</v>
      </c>
      <c r="R46" s="6" t="n">
        <f si="0" t="shared"/>
        <v>15.030252100840336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2.0</v>
      </c>
      <c r="E47" s="5" t="n">
        <v>6.0</v>
      </c>
      <c r="F47" s="5" t="n">
        <v>4.0</v>
      </c>
      <c r="G47" s="5" t="n">
        <v>10.0</v>
      </c>
      <c r="H47" s="5" t="n">
        <v>11.0</v>
      </c>
      <c r="I47" s="5" t="n">
        <v>11.0</v>
      </c>
      <c r="J47" s="5" t="n">
        <v>6.0</v>
      </c>
      <c r="K47" s="5" t="n">
        <v>3.0</v>
      </c>
      <c r="L47" s="5" t="n">
        <v>2.0</v>
      </c>
      <c r="M47" s="5" t="n">
        <v>19.0</v>
      </c>
      <c r="N47" s="11" t="n">
        <f si="5" t="shared"/>
        <v>74.0</v>
      </c>
      <c r="O47" s="5" t="n">
        <v>3524.0</v>
      </c>
      <c r="P47" s="5" t="n">
        <v>636.0</v>
      </c>
      <c r="Q47" s="11" t="n">
        <f si="2" t="shared"/>
        <v>55.0</v>
      </c>
      <c r="R47" s="6" t="n">
        <f si="0" t="shared"/>
        <v>11.563636363636364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28432.0</v>
      </c>
      <c r="E48" s="5" t="n">
        <f ref="E48:M48" si="11" t="shared">E47+E46+E43+E39+E25+E18</f>
        <v>82109.0</v>
      </c>
      <c r="F48" s="5" t="n">
        <f si="11" t="shared"/>
        <v>153828.0</v>
      </c>
      <c r="G48" s="5" t="n">
        <f si="11" t="shared"/>
        <v>92496.0</v>
      </c>
      <c r="H48" s="5" t="n">
        <f si="11" t="shared"/>
        <v>95248.0</v>
      </c>
      <c r="I48" s="5" t="n">
        <f si="11" t="shared"/>
        <v>68128.0</v>
      </c>
      <c r="J48" s="5" t="n">
        <f si="11" t="shared"/>
        <v>21784.0</v>
      </c>
      <c r="K48" s="5" t="n">
        <f si="11" t="shared"/>
        <v>9650.0</v>
      </c>
      <c r="L48" s="5" t="n">
        <f si="11" t="shared"/>
        <v>5701.0</v>
      </c>
      <c r="M48" s="5" t="n">
        <f si="11" t="shared"/>
        <v>63822.0</v>
      </c>
      <c r="N48" s="11" t="n">
        <f si="5" t="shared"/>
        <v>621198.0</v>
      </c>
      <c r="O48" s="5" t="n">
        <f>O47+O46+O43+O39+O25+O18</f>
        <v>2.4948368E7</v>
      </c>
      <c r="P48" s="5" t="n">
        <f>P47+P46+P43+P39+P25+P18</f>
        <v>3647156.0</v>
      </c>
      <c r="Q48" s="11" t="n">
        <f si="2" t="shared"/>
        <v>557376.0</v>
      </c>
      <c r="R48" s="6" t="n">
        <f si="0" t="shared"/>
        <v>6.543439258238604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4.576962578759107</v>
      </c>
      <c r="E49" s="6" t="n">
        <f ref="E49" si="13" t="shared">E48/$N$48*100</f>
        <v>13.217846805688364</v>
      </c>
      <c r="F49" s="6" t="n">
        <f ref="F49" si="14" t="shared">F48/$N$48*100</f>
        <v>24.763119005534467</v>
      </c>
      <c r="G49" s="6" t="n">
        <f ref="G49" si="15" t="shared">G48/$N$48*100</f>
        <v>14.889938473723355</v>
      </c>
      <c r="H49" s="6" t="n">
        <f ref="H49" si="16" t="shared">H48/$N$48*100</f>
        <v>15.33295342225828</v>
      </c>
      <c r="I49" s="6" t="n">
        <f ref="I49" si="17" t="shared">I48/$N$48*100</f>
        <v>10.967195644544896</v>
      </c>
      <c r="J49" s="6" t="n">
        <f ref="J49" si="18" t="shared">J48/$N$48*100</f>
        <v>3.5067723978506047</v>
      </c>
      <c r="K49" s="6" t="n">
        <f ref="K49" si="19" t="shared">K48/$N$48*100</f>
        <v>1.553449946715862</v>
      </c>
      <c r="L49" s="6" t="n">
        <f ref="L49" si="20" t="shared">L48/$N$48*100</f>
        <v>0.9177428130805314</v>
      </c>
      <c r="M49" s="6" t="n">
        <f ref="M49" si="21" t="shared">M48/$N$48*100</f>
        <v>10.274018911844534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