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<sst xmlns="http://schemas.openxmlformats.org/spreadsheetml/2006/main" count="118" uniqueCount="73">
  <si>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</si>
  <si>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</si>
  <si>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</si>
  <si>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</si>
  <si>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</si>
  <si>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</si>
  <si>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</si>
  <si>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</si>
  <si>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</si>
  <si>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</si>
  <si>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</si>
  <si>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</si>
  <si>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</si>
  <si>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</si>
  <si>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</si>
  <si>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</si>
  <si>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</si>
  <si>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</si>
  <si>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</si>
  <si>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</si>
  <si>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</si>
  <si>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</si>
  <si>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</si>
  <si>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</si>
  <si>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</si>
  <si>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</si>
  <si>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</si>
  <si>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</si>
  <si>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</si>
  <si>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</si>
  <si>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</si>
  <si>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</si>
  <si>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</si>
  <si>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</si>
  <si>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</si>
  <si>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</si>
  <si>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</si>
  <si>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</si>
  <si>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</si>
  <si>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</si>
  <si>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</si>
  <si>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</si>
  <si>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</si>
  <si>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</si>
  <si>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</si>
  <si>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</si>
  <si>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</si>
  <si>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</si>
  <si>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</si>
  <si>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</si>
  <si>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</si>
  <si>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</si>
  <si>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</si>
  <si>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</si>
  <si>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</si>
  <si>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</si>
  <si>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</si>
  <si>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</si>
  <si>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</si>
  <si>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</si>
  <si>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</si>
  <si>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</si>
  <si>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</si>
  <si>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</si>
  <si>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</si>
  <si>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</si>
  <si>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</si>
  <si>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</si>
  <si>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</si>
  <si>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</si>
  <si>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</si>
  <si>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 114年1至2月來臺旅客人次～按停留夜數分
Table 1-8  Visitor Arrivals  by Length of Stay,
January-February,2025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</si>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</sst>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8666.0</v>
      </c>
      <c r="E3" s="4" t="n">
        <v>29067.0</v>
      </c>
      <c r="F3" s="4" t="n">
        <v>45432.0</v>
      </c>
      <c r="G3" s="4" t="n">
        <v>44015.0</v>
      </c>
      <c r="H3" s="4" t="n">
        <v>36776.0</v>
      </c>
      <c r="I3" s="4" t="n">
        <v>10998.0</v>
      </c>
      <c r="J3" s="4" t="n">
        <v>2488.0</v>
      </c>
      <c r="K3" s="4" t="n">
        <v>421.0</v>
      </c>
      <c r="L3" s="4" t="n">
        <v>307.0</v>
      </c>
      <c r="M3" s="4" t="n">
        <v>14051.0</v>
      </c>
      <c r="N3" s="11" t="n">
        <f>SUM(D3:M3)</f>
        <v>192221.0</v>
      </c>
      <c r="O3" s="4" t="n">
        <v>1858090.0</v>
      </c>
      <c r="P3" s="4" t="n">
        <v>794016.0</v>
      </c>
      <c r="Q3" s="11" t="n">
        <f>SUM(D3:L3)</f>
        <v>178170.0</v>
      </c>
      <c r="R3" s="6" t="n">
        <f ref="R3:R48" si="0" t="shared">IF(P3&lt;&gt;0,P3/SUM(D3:L3),0)</f>
        <v>4.456507829600943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19664.0</v>
      </c>
      <c r="E4" s="5" t="n">
        <v>9885.0</v>
      </c>
      <c r="F4" s="5" t="n">
        <v>5990.0</v>
      </c>
      <c r="G4" s="5" t="n">
        <v>6420.0</v>
      </c>
      <c r="H4" s="5" t="n">
        <v>13671.0</v>
      </c>
      <c r="I4" s="5" t="n">
        <v>13449.0</v>
      </c>
      <c r="J4" s="5" t="n">
        <v>5033.0</v>
      </c>
      <c r="K4" s="5" t="n">
        <v>2711.0</v>
      </c>
      <c r="L4" s="5" t="n">
        <v>2348.0</v>
      </c>
      <c r="M4" s="5" t="n">
        <v>34188.0</v>
      </c>
      <c r="N4" s="11" t="n">
        <f ref="N4:N14" si="1" t="shared">SUM(D4:M4)</f>
        <v>113359.0</v>
      </c>
      <c r="O4" s="5" t="n">
        <v>3375759.0</v>
      </c>
      <c r="P4" s="5" t="n">
        <v>722973.0</v>
      </c>
      <c r="Q4" s="11" t="n">
        <f ref="Q4:Q48" si="2" t="shared">SUM(D4:L4)</f>
        <v>79171.0</v>
      </c>
      <c r="R4" s="6" t="n">
        <f si="0" t="shared"/>
        <v>9.131790680931148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12124.0</v>
      </c>
      <c r="E5" s="5" t="n">
        <v>59941.0</v>
      </c>
      <c r="F5" s="5" t="n">
        <v>74739.0</v>
      </c>
      <c r="G5" s="5" t="n">
        <v>25422.0</v>
      </c>
      <c r="H5" s="5" t="n">
        <v>19264.0</v>
      </c>
      <c r="I5" s="5" t="n">
        <v>8979.0</v>
      </c>
      <c r="J5" s="5" t="n">
        <v>4392.0</v>
      </c>
      <c r="K5" s="5" t="n">
        <v>2616.0</v>
      </c>
      <c r="L5" s="5" t="n">
        <v>1581.0</v>
      </c>
      <c r="M5" s="5" t="n">
        <v>14417.0</v>
      </c>
      <c r="N5" s="11" t="n">
        <f si="1" t="shared"/>
        <v>223475.0</v>
      </c>
      <c r="O5" s="5" t="n">
        <v>1771149.0</v>
      </c>
      <c r="P5" s="5" t="n">
        <v>990356.0</v>
      </c>
      <c r="Q5" s="11" t="n">
        <f si="2" t="shared"/>
        <v>209058.0</v>
      </c>
      <c r="R5" s="6" t="n">
        <f si="0" t="shared"/>
        <v>4.737230816328483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4139.0</v>
      </c>
      <c r="E6" s="5" t="n">
        <v>23981.0</v>
      </c>
      <c r="F6" s="5" t="n">
        <v>114360.0</v>
      </c>
      <c r="G6" s="5" t="n">
        <v>41217.0</v>
      </c>
      <c r="H6" s="5" t="n">
        <v>19396.0</v>
      </c>
      <c r="I6" s="5" t="n">
        <v>5001.0</v>
      </c>
      <c r="J6" s="5" t="n">
        <v>2194.0</v>
      </c>
      <c r="K6" s="5" t="n">
        <v>1392.0</v>
      </c>
      <c r="L6" s="5" t="n">
        <v>739.0</v>
      </c>
      <c r="M6" s="5" t="n">
        <v>6929.0</v>
      </c>
      <c r="N6" s="11" t="n">
        <f si="1" t="shared"/>
        <v>219348.0</v>
      </c>
      <c r="O6" s="5" t="n">
        <v>1173481.0</v>
      </c>
      <c r="P6" s="5" t="n">
        <v>882196.0</v>
      </c>
      <c r="Q6" s="11" t="n">
        <f si="2" t="shared"/>
        <v>212419.0</v>
      </c>
      <c r="R6" s="6" t="n">
        <f si="0" t="shared"/>
        <v>4.153093649814753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265.0</v>
      </c>
      <c r="E7" s="5" t="n">
        <v>292.0</v>
      </c>
      <c r="F7" s="5" t="n">
        <v>350.0</v>
      </c>
      <c r="G7" s="5" t="n">
        <v>1122.0</v>
      </c>
      <c r="H7" s="5" t="n">
        <v>745.0</v>
      </c>
      <c r="I7" s="5" t="n">
        <v>656.0</v>
      </c>
      <c r="J7" s="5" t="n">
        <v>534.0</v>
      </c>
      <c r="K7" s="5" t="n">
        <v>478.0</v>
      </c>
      <c r="L7" s="5" t="n">
        <v>318.0</v>
      </c>
      <c r="M7" s="5" t="n">
        <v>2276.0</v>
      </c>
      <c r="N7" s="11" t="n">
        <f si="1" t="shared"/>
        <v>7036.0</v>
      </c>
      <c r="O7" s="5" t="n">
        <v>631257.0</v>
      </c>
      <c r="P7" s="5" t="n">
        <v>76193.0</v>
      </c>
      <c r="Q7" s="11" t="n">
        <f si="2" t="shared"/>
        <v>4760.0</v>
      </c>
      <c r="R7" s="6" t="n">
        <f si="0" t="shared"/>
        <v>16.006932773109245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190.0</v>
      </c>
      <c r="E8" s="5" t="n">
        <v>296.0</v>
      </c>
      <c r="F8" s="5" t="n">
        <v>376.0</v>
      </c>
      <c r="G8" s="5" t="n">
        <v>386.0</v>
      </c>
      <c r="H8" s="5" t="n">
        <v>582.0</v>
      </c>
      <c r="I8" s="5" t="n">
        <v>746.0</v>
      </c>
      <c r="J8" s="5" t="n">
        <v>418.0</v>
      </c>
      <c r="K8" s="5" t="n">
        <v>139.0</v>
      </c>
      <c r="L8" s="5" t="n">
        <v>65.0</v>
      </c>
      <c r="M8" s="5" t="n">
        <v>536.0</v>
      </c>
      <c r="N8" s="11" t="n">
        <f si="1" t="shared"/>
        <v>3734.0</v>
      </c>
      <c r="O8" s="5" t="n">
        <v>88971.0</v>
      </c>
      <c r="P8" s="5" t="n">
        <v>35361.0</v>
      </c>
      <c r="Q8" s="11" t="n">
        <f si="2" t="shared"/>
        <v>3198.0</v>
      </c>
      <c r="R8" s="6" t="n">
        <f si="0" t="shared"/>
        <v>11.057223264540339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1841.0</v>
      </c>
      <c r="E9" s="5" t="n">
        <v>1689.0</v>
      </c>
      <c r="F9" s="5" t="n">
        <v>4010.0</v>
      </c>
      <c r="G9" s="5" t="n">
        <v>7621.0</v>
      </c>
      <c r="H9" s="5" t="n">
        <v>23810.0</v>
      </c>
      <c r="I9" s="5" t="n">
        <v>11326.0</v>
      </c>
      <c r="J9" s="5" t="n">
        <v>3771.0</v>
      </c>
      <c r="K9" s="5" t="n">
        <v>2096.0</v>
      </c>
      <c r="L9" s="5" t="n">
        <v>1562.0</v>
      </c>
      <c r="M9" s="5" t="n">
        <v>12932.0</v>
      </c>
      <c r="N9" s="11" t="n">
        <f si="1" t="shared"/>
        <v>70658.0</v>
      </c>
      <c r="O9" s="5" t="n">
        <v>3623871.0</v>
      </c>
      <c r="P9" s="5" t="n">
        <v>598832.0</v>
      </c>
      <c r="Q9" s="11" t="n">
        <f si="2" t="shared"/>
        <v>57726.0</v>
      </c>
      <c r="R9" s="6" t="n">
        <f si="0" t="shared"/>
        <v>10.373696427952742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1501.0</v>
      </c>
      <c r="E10" s="5" t="n">
        <v>2811.0</v>
      </c>
      <c r="F10" s="5" t="n">
        <v>5328.0</v>
      </c>
      <c r="G10" s="5" t="n">
        <v>7968.0</v>
      </c>
      <c r="H10" s="5" t="n">
        <v>20651.0</v>
      </c>
      <c r="I10" s="5" t="n">
        <v>14222.0</v>
      </c>
      <c r="J10" s="5" t="n">
        <v>2168.0</v>
      </c>
      <c r="K10" s="5" t="n">
        <v>479.0</v>
      </c>
      <c r="L10" s="5" t="n">
        <v>180.0</v>
      </c>
      <c r="M10" s="5" t="n">
        <v>1053.0</v>
      </c>
      <c r="N10" s="11" t="n">
        <f si="1" t="shared"/>
        <v>56361.0</v>
      </c>
      <c r="O10" s="5" t="n">
        <v>504396.0</v>
      </c>
      <c r="P10" s="5" t="n">
        <v>397953.0</v>
      </c>
      <c r="Q10" s="11" t="n">
        <f si="2" t="shared"/>
        <v>55308.0</v>
      </c>
      <c r="R10" s="6" t="n">
        <f si="0" t="shared"/>
        <v>7.195215881970059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1537.0</v>
      </c>
      <c r="E11" s="5" t="n">
        <v>564.0</v>
      </c>
      <c r="F11" s="5" t="n">
        <v>852.0</v>
      </c>
      <c r="G11" s="5" t="n">
        <v>1770.0</v>
      </c>
      <c r="H11" s="5" t="n">
        <v>4662.0</v>
      </c>
      <c r="I11" s="5" t="n">
        <v>5558.0</v>
      </c>
      <c r="J11" s="5" t="n">
        <v>1287.0</v>
      </c>
      <c r="K11" s="5" t="n">
        <v>881.0</v>
      </c>
      <c r="L11" s="5" t="n">
        <v>615.0</v>
      </c>
      <c r="M11" s="5" t="n">
        <v>15221.0</v>
      </c>
      <c r="N11" s="11" t="n">
        <f si="1" t="shared"/>
        <v>32947.0</v>
      </c>
      <c r="O11" s="5" t="n">
        <v>1.230452E7</v>
      </c>
      <c r="P11" s="5" t="n">
        <v>214937.0</v>
      </c>
      <c r="Q11" s="11" t="n">
        <f si="2" t="shared"/>
        <v>17726.0</v>
      </c>
      <c r="R11" s="6" t="n">
        <f si="0" t="shared"/>
        <v>12.12552183233668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2132.0</v>
      </c>
      <c r="E12" s="5" t="n">
        <v>3916.0</v>
      </c>
      <c r="F12" s="5" t="n">
        <v>14437.0</v>
      </c>
      <c r="G12" s="5" t="n">
        <v>17211.0</v>
      </c>
      <c r="H12" s="5" t="n">
        <v>20243.0</v>
      </c>
      <c r="I12" s="5" t="n">
        <v>12103.0</v>
      </c>
      <c r="J12" s="5" t="n">
        <v>846.0</v>
      </c>
      <c r="K12" s="5" t="n">
        <v>709.0</v>
      </c>
      <c r="L12" s="5" t="n">
        <v>524.0</v>
      </c>
      <c r="M12" s="5" t="n">
        <v>16725.0</v>
      </c>
      <c r="N12" s="11" t="n">
        <f si="1" t="shared"/>
        <v>88846.0</v>
      </c>
      <c r="O12" s="5" t="n">
        <v>1.0146239E7</v>
      </c>
      <c r="P12" s="5" t="n">
        <v>463105.0</v>
      </c>
      <c r="Q12" s="11" t="n">
        <f si="2" t="shared"/>
        <v>72121.0</v>
      </c>
      <c r="R12" s="6" t="n">
        <f si="0" t="shared"/>
        <v>6.421222667461627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1140.0</v>
      </c>
      <c r="E13" s="5" t="n">
        <v>4135.0</v>
      </c>
      <c r="F13" s="5" t="n">
        <v>11279.0</v>
      </c>
      <c r="G13" s="5" t="n">
        <v>9379.0</v>
      </c>
      <c r="H13" s="5" t="n">
        <v>7674.0</v>
      </c>
      <c r="I13" s="5" t="n">
        <v>16964.0</v>
      </c>
      <c r="J13" s="5" t="n">
        <v>607.0</v>
      </c>
      <c r="K13" s="5" t="n">
        <v>745.0</v>
      </c>
      <c r="L13" s="5" t="n">
        <v>517.0</v>
      </c>
      <c r="M13" s="5" t="n">
        <v>8867.0</v>
      </c>
      <c r="N13" s="11" t="n">
        <f si="1" t="shared"/>
        <v>61307.0</v>
      </c>
      <c r="O13" s="5" t="n">
        <v>5779595.0</v>
      </c>
      <c r="P13" s="5" t="n">
        <v>418351.0</v>
      </c>
      <c r="Q13" s="11" t="n">
        <f si="2" t="shared"/>
        <v>52440.0</v>
      </c>
      <c r="R13" s="6" t="n">
        <f si="0" t="shared"/>
        <v>7.977707856598017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365.0</v>
      </c>
      <c r="E14" s="5" t="n">
        <v>527.0</v>
      </c>
      <c r="F14" s="5" t="n">
        <v>1742.0</v>
      </c>
      <c r="G14" s="5" t="n">
        <v>6374.0</v>
      </c>
      <c r="H14" s="5" t="n">
        <v>3564.0</v>
      </c>
      <c r="I14" s="5" t="n">
        <v>3791.0</v>
      </c>
      <c r="J14" s="5" t="n">
        <v>1710.0</v>
      </c>
      <c r="K14" s="5" t="n">
        <v>2303.0</v>
      </c>
      <c r="L14" s="5" t="n">
        <v>2819.0</v>
      </c>
      <c r="M14" s="5" t="n">
        <v>52684.0</v>
      </c>
      <c r="N14" s="11" t="n">
        <f si="1" t="shared"/>
        <v>75879.0</v>
      </c>
      <c r="O14" s="5" t="n">
        <v>3.0635373E7</v>
      </c>
      <c r="P14" s="5" t="n">
        <v>457863.0</v>
      </c>
      <c r="Q14" s="11" t="n">
        <f si="2" t="shared"/>
        <v>23195.0</v>
      </c>
      <c r="R14" s="6" t="n">
        <f si="0" t="shared"/>
        <v>19.739728389739167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179.0</v>
      </c>
      <c r="E15" s="5" t="n">
        <f ref="E15:M15" si="3" t="shared">E16-E9-E10-E11-E12-E13-E14</f>
        <v>128.0</v>
      </c>
      <c r="F15" s="5" t="n">
        <f si="3" t="shared"/>
        <v>200.0</v>
      </c>
      <c r="G15" s="5" t="n">
        <f si="3" t="shared"/>
        <v>519.0</v>
      </c>
      <c r="H15" s="5" t="n">
        <f si="3" t="shared"/>
        <v>770.0</v>
      </c>
      <c r="I15" s="5" t="n">
        <f si="3" t="shared"/>
        <v>667.0</v>
      </c>
      <c r="J15" s="5" t="n">
        <f si="3" t="shared"/>
        <v>284.0</v>
      </c>
      <c r="K15" s="5" t="n">
        <f si="3" t="shared"/>
        <v>183.0</v>
      </c>
      <c r="L15" s="5" t="n">
        <f si="3" t="shared"/>
        <v>105.0</v>
      </c>
      <c r="M15" s="5" t="n">
        <f si="3" t="shared"/>
        <v>918.0</v>
      </c>
      <c r="N15" s="5" t="n">
        <f ref="N15" si="4" t="shared">N16-N9-N10-N11-N12-N13-N14</f>
        <v>3953.0</v>
      </c>
      <c r="O15" s="5" t="n">
        <f>O16-O9-O10-O11-O12-O13-O14</f>
        <v>365968.0</v>
      </c>
      <c r="P15" s="5" t="n">
        <f>P16-P9-P10-P11-P12-P13-P14</f>
        <v>39234.0</v>
      </c>
      <c r="Q15" s="11" t="n">
        <f si="2" t="shared"/>
        <v>3035.0</v>
      </c>
      <c r="R15" s="6" t="n">
        <f si="0" t="shared"/>
        <v>12.927182866556837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8695.0</v>
      </c>
      <c r="E16" s="5" t="n">
        <v>13770.0</v>
      </c>
      <c r="F16" s="5" t="n">
        <v>37848.0</v>
      </c>
      <c r="G16" s="5" t="n">
        <v>50842.0</v>
      </c>
      <c r="H16" s="5" t="n">
        <v>81374.0</v>
      </c>
      <c r="I16" s="5" t="n">
        <v>64631.0</v>
      </c>
      <c r="J16" s="5" t="n">
        <v>10673.0</v>
      </c>
      <c r="K16" s="5" t="n">
        <v>7396.0</v>
      </c>
      <c r="L16" s="5" t="n">
        <v>6322.0</v>
      </c>
      <c r="M16" s="5" t="n">
        <v>108400.0</v>
      </c>
      <c r="N16" s="11" t="n">
        <f ref="N16:N48" si="5" t="shared">SUM(D16:M16)</f>
        <v>389951.0</v>
      </c>
      <c r="O16" s="5" t="n">
        <v>6.3359962E7</v>
      </c>
      <c r="P16" s="5" t="n">
        <v>2590275.0</v>
      </c>
      <c r="Q16" s="11" t="n">
        <f si="2" t="shared"/>
        <v>281551.0</v>
      </c>
      <c r="R16" s="6" t="n">
        <f si="0" t="shared"/>
        <v>9.200020600175456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1289.0</v>
      </c>
      <c r="E17" s="5" t="n">
        <f ref="E17:M17" si="6" t="shared">E18-E16-E3-E4-E5-E6-E7-E8</f>
        <v>2987.0</v>
      </c>
      <c r="F17" s="5" t="n">
        <f si="6" t="shared"/>
        <v>4042.0</v>
      </c>
      <c r="G17" s="5" t="n">
        <f si="6" t="shared"/>
        <v>2982.0</v>
      </c>
      <c r="H17" s="5" t="n">
        <f si="6" t="shared"/>
        <v>3583.0</v>
      </c>
      <c r="I17" s="5" t="n">
        <f si="6" t="shared"/>
        <v>3376.0</v>
      </c>
      <c r="J17" s="5" t="n">
        <f si="6" t="shared"/>
        <v>1050.0</v>
      </c>
      <c r="K17" s="5" t="n">
        <f si="6" t="shared"/>
        <v>451.0</v>
      </c>
      <c r="L17" s="5" t="n">
        <f si="6" t="shared"/>
        <v>223.0</v>
      </c>
      <c r="M17" s="5" t="n">
        <f si="6" t="shared"/>
        <v>1319.0</v>
      </c>
      <c r="N17" s="11" t="n">
        <f si="5" t="shared"/>
        <v>21302.0</v>
      </c>
      <c r="O17" s="5" t="n">
        <f>O18-O16-O3-O4-O5-O6-O7-O8</f>
        <v>397672.0</v>
      </c>
      <c r="P17" s="5" t="n">
        <f>P18-P16-P3-P4-P5-P6-P7-P8</f>
        <v>149085.0</v>
      </c>
      <c r="Q17" s="11" t="n">
        <f si="2" t="shared"/>
        <v>19983.0</v>
      </c>
      <c r="R17" s="6" t="n">
        <f si="0" t="shared"/>
        <v>7.460591502777361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55032.0</v>
      </c>
      <c r="E18" s="5" t="n">
        <v>140219.0</v>
      </c>
      <c r="F18" s="5" t="n">
        <v>283137.0</v>
      </c>
      <c r="G18" s="5" t="n">
        <v>172406.0</v>
      </c>
      <c r="H18" s="5" t="n">
        <v>175391.0</v>
      </c>
      <c r="I18" s="5" t="n">
        <v>107836.0</v>
      </c>
      <c r="J18" s="5" t="n">
        <v>26782.0</v>
      </c>
      <c r="K18" s="5" t="n">
        <v>15604.0</v>
      </c>
      <c r="L18" s="5" t="n">
        <v>11903.0</v>
      </c>
      <c r="M18" s="5" t="n">
        <v>182116.0</v>
      </c>
      <c r="N18" s="11" t="n">
        <f si="5" t="shared"/>
        <v>1170426.0</v>
      </c>
      <c r="O18" s="5" t="n">
        <v>7.2656341E7</v>
      </c>
      <c r="P18" s="5" t="n">
        <v>6240455.0</v>
      </c>
      <c r="Q18" s="11" t="n">
        <f si="2" t="shared"/>
        <v>988310.0</v>
      </c>
      <c r="R18" s="6" t="n">
        <f si="0" t="shared"/>
        <v>6.314268802298874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1187.0</v>
      </c>
      <c r="E19" s="5" t="n">
        <v>1736.0</v>
      </c>
      <c r="F19" s="5" t="n">
        <v>1959.0</v>
      </c>
      <c r="G19" s="5" t="n">
        <v>1838.0</v>
      </c>
      <c r="H19" s="5" t="n">
        <v>3053.0</v>
      </c>
      <c r="I19" s="5" t="n">
        <v>3228.0</v>
      </c>
      <c r="J19" s="5" t="n">
        <v>1812.0</v>
      </c>
      <c r="K19" s="5" t="n">
        <v>639.0</v>
      </c>
      <c r="L19" s="5" t="n">
        <v>322.0</v>
      </c>
      <c r="M19" s="5" t="n">
        <v>3068.0</v>
      </c>
      <c r="N19" s="11" t="n">
        <f si="5" t="shared"/>
        <v>18842.0</v>
      </c>
      <c r="O19" s="5" t="n">
        <v>295653.0</v>
      </c>
      <c r="P19" s="5" t="n">
        <v>160379.0</v>
      </c>
      <c r="Q19" s="11" t="n">
        <f si="2" t="shared"/>
        <v>15774.0</v>
      </c>
      <c r="R19" s="6" t="n">
        <f si="0" t="shared"/>
        <v>10.167300621275517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9999.0</v>
      </c>
      <c r="E20" s="5" t="n">
        <v>8899.0</v>
      </c>
      <c r="F20" s="5" t="n">
        <v>11069.0</v>
      </c>
      <c r="G20" s="5" t="n">
        <v>9824.0</v>
      </c>
      <c r="H20" s="5" t="n">
        <v>20539.0</v>
      </c>
      <c r="I20" s="5" t="n">
        <v>26732.0</v>
      </c>
      <c r="J20" s="5" t="n">
        <v>10013.0</v>
      </c>
      <c r="K20" s="5" t="n">
        <v>3230.0</v>
      </c>
      <c r="L20" s="5" t="n">
        <v>1693.0</v>
      </c>
      <c r="M20" s="5" t="n">
        <v>14431.0</v>
      </c>
      <c r="N20" s="11" t="n">
        <f si="5" t="shared"/>
        <v>116429.0</v>
      </c>
      <c r="O20" s="5" t="n">
        <v>1551413.0</v>
      </c>
      <c r="P20" s="5" t="n">
        <v>987039.0</v>
      </c>
      <c r="Q20" s="11" t="n">
        <f si="2" t="shared"/>
        <v>101998.0</v>
      </c>
      <c r="R20" s="6" t="n">
        <f si="0" t="shared"/>
        <v>9.677042687111513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63.0</v>
      </c>
      <c r="E21" s="5" t="n">
        <v>69.0</v>
      </c>
      <c r="F21" s="5" t="n">
        <v>74.0</v>
      </c>
      <c r="G21" s="5" t="n">
        <v>53.0</v>
      </c>
      <c r="H21" s="5" t="n">
        <v>85.0</v>
      </c>
      <c r="I21" s="5" t="n">
        <v>94.0</v>
      </c>
      <c r="J21" s="5" t="n">
        <v>91.0</v>
      </c>
      <c r="K21" s="5" t="n">
        <v>47.0</v>
      </c>
      <c r="L21" s="5" t="n">
        <v>10.0</v>
      </c>
      <c r="M21" s="5" t="n">
        <v>133.0</v>
      </c>
      <c r="N21" s="11" t="n">
        <f si="5" t="shared"/>
        <v>719.0</v>
      </c>
      <c r="O21" s="5" t="n">
        <v>23211.0</v>
      </c>
      <c r="P21" s="5" t="n">
        <v>6891.0</v>
      </c>
      <c r="Q21" s="11" t="n">
        <f si="2" t="shared"/>
        <v>586.0</v>
      </c>
      <c r="R21" s="6" t="n">
        <f si="0" t="shared"/>
        <v>11.75938566552901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46.0</v>
      </c>
      <c r="E22" s="5" t="n">
        <v>35.0</v>
      </c>
      <c r="F22" s="5" t="n">
        <v>86.0</v>
      </c>
      <c r="G22" s="5" t="n">
        <v>102.0</v>
      </c>
      <c r="H22" s="5" t="n">
        <v>131.0</v>
      </c>
      <c r="I22" s="5" t="n">
        <v>174.0</v>
      </c>
      <c r="J22" s="5" t="n">
        <v>164.0</v>
      </c>
      <c r="K22" s="5" t="n">
        <v>69.0</v>
      </c>
      <c r="L22" s="5" t="n">
        <v>24.0</v>
      </c>
      <c r="M22" s="5" t="n">
        <v>97.0</v>
      </c>
      <c r="N22" s="11" t="n">
        <f si="5" t="shared"/>
        <v>928.0</v>
      </c>
      <c r="O22" s="5" t="n">
        <v>20106.0</v>
      </c>
      <c r="P22" s="5" t="n">
        <v>11843.0</v>
      </c>
      <c r="Q22" s="11" t="n">
        <f si="2" t="shared"/>
        <v>831.0</v>
      </c>
      <c r="R22" s="6" t="n">
        <f si="0" t="shared"/>
        <v>14.251504211793021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10.0</v>
      </c>
      <c r="E23" s="5" t="n">
        <v>26.0</v>
      </c>
      <c r="F23" s="5" t="n">
        <v>8.0</v>
      </c>
      <c r="G23" s="5" t="n">
        <v>32.0</v>
      </c>
      <c r="H23" s="5" t="n">
        <v>32.0</v>
      </c>
      <c r="I23" s="5" t="n">
        <v>38.0</v>
      </c>
      <c r="J23" s="5" t="n">
        <v>43.0</v>
      </c>
      <c r="K23" s="5" t="n">
        <v>25.0</v>
      </c>
      <c r="L23" s="5" t="n">
        <v>5.0</v>
      </c>
      <c r="M23" s="5" t="n">
        <v>34.0</v>
      </c>
      <c r="N23" s="11" t="n">
        <f si="5" t="shared"/>
        <v>253.0</v>
      </c>
      <c r="O23" s="5" t="n">
        <v>8340.0</v>
      </c>
      <c r="P23" s="5" t="n">
        <v>3133.0</v>
      </c>
      <c r="Q23" s="11" t="n">
        <f si="2" t="shared"/>
        <v>219.0</v>
      </c>
      <c r="R23" s="6" t="n">
        <f si="0" t="shared"/>
        <v>14.30593607305936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116.0</v>
      </c>
      <c r="E24" s="5" t="n">
        <f ref="E24:M24" si="7" t="shared">E25-E19-E20-E21-E22-E23</f>
        <v>123.0</v>
      </c>
      <c r="F24" s="5" t="n">
        <f si="7" t="shared"/>
        <v>112.0</v>
      </c>
      <c r="G24" s="5" t="n">
        <f si="7" t="shared"/>
        <v>111.0</v>
      </c>
      <c r="H24" s="5" t="n">
        <f si="7" t="shared"/>
        <v>224.0</v>
      </c>
      <c r="I24" s="5" t="n">
        <f si="7" t="shared"/>
        <v>232.0</v>
      </c>
      <c r="J24" s="5" t="n">
        <f si="7" t="shared"/>
        <v>266.0</v>
      </c>
      <c r="K24" s="5" t="n">
        <f si="7" t="shared"/>
        <v>161.0</v>
      </c>
      <c r="L24" s="5" t="n">
        <f si="7" t="shared"/>
        <v>98.0</v>
      </c>
      <c r="M24" s="5" t="n">
        <f si="7" t="shared"/>
        <v>759.0</v>
      </c>
      <c r="N24" s="11" t="n">
        <f si="5" t="shared"/>
        <v>2202.0</v>
      </c>
      <c r="O24" s="5" t="n">
        <f>O25-O19-O20-O21-O22-O23</f>
        <v>265254.0</v>
      </c>
      <c r="P24" s="5" t="n">
        <f>P25-P19-P20-P21-P22-P23</f>
        <v>25641.0</v>
      </c>
      <c r="Q24" s="11" t="n">
        <f si="2" t="shared"/>
        <v>1443.0</v>
      </c>
      <c r="R24" s="6" t="n">
        <f si="0" t="shared"/>
        <v>17.76923076923077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11421.0</v>
      </c>
      <c r="E25" s="5" t="n">
        <v>10888.0</v>
      </c>
      <c r="F25" s="5" t="n">
        <v>13308.0</v>
      </c>
      <c r="G25" s="5" t="n">
        <v>11960.0</v>
      </c>
      <c r="H25" s="5" t="n">
        <v>24064.0</v>
      </c>
      <c r="I25" s="5" t="n">
        <v>30498.0</v>
      </c>
      <c r="J25" s="5" t="n">
        <v>12389.0</v>
      </c>
      <c r="K25" s="5" t="n">
        <v>4171.0</v>
      </c>
      <c r="L25" s="5" t="n">
        <v>2152.0</v>
      </c>
      <c r="M25" s="5" t="n">
        <v>18522.0</v>
      </c>
      <c r="N25" s="11" t="n">
        <f si="5" t="shared"/>
        <v>139373.0</v>
      </c>
      <c r="O25" s="5" t="n">
        <v>2163977.0</v>
      </c>
      <c r="P25" s="5" t="n">
        <v>1194926.0</v>
      </c>
      <c r="Q25" s="11" t="n">
        <f si="2" t="shared"/>
        <v>120851.0</v>
      </c>
      <c r="R25" s="6" t="n">
        <f si="0" t="shared"/>
        <v>9.887597123730876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125.0</v>
      </c>
      <c r="E26" s="5" t="n">
        <v>92.0</v>
      </c>
      <c r="F26" s="5" t="n">
        <v>106.0</v>
      </c>
      <c r="G26" s="5" t="n">
        <v>72.0</v>
      </c>
      <c r="H26" s="5" t="n">
        <v>154.0</v>
      </c>
      <c r="I26" s="5" t="n">
        <v>303.0</v>
      </c>
      <c r="J26" s="5" t="n">
        <v>181.0</v>
      </c>
      <c r="K26" s="5" t="n">
        <v>91.0</v>
      </c>
      <c r="L26" s="5" t="n">
        <v>34.0</v>
      </c>
      <c r="M26" s="5" t="n">
        <v>161.0</v>
      </c>
      <c r="N26" s="11" t="n">
        <f si="5" t="shared"/>
        <v>1319.0</v>
      </c>
      <c r="O26" s="5" t="n">
        <v>26976.0</v>
      </c>
      <c r="P26" s="5" t="n">
        <v>15530.0</v>
      </c>
      <c r="Q26" s="11" t="n">
        <f si="2" t="shared"/>
        <v>1158.0</v>
      </c>
      <c r="R26" s="6" t="n">
        <f si="0" t="shared"/>
        <v>13.41105354058722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350.0</v>
      </c>
      <c r="E27" s="5" t="n">
        <v>391.0</v>
      </c>
      <c r="F27" s="5" t="n">
        <v>482.0</v>
      </c>
      <c r="G27" s="5" t="n">
        <v>393.0</v>
      </c>
      <c r="H27" s="5" t="n">
        <v>1227.0</v>
      </c>
      <c r="I27" s="5" t="n">
        <v>1982.0</v>
      </c>
      <c r="J27" s="5" t="n">
        <v>1026.0</v>
      </c>
      <c r="K27" s="5" t="n">
        <v>455.0</v>
      </c>
      <c r="L27" s="5" t="n">
        <v>208.0</v>
      </c>
      <c r="M27" s="5" t="n">
        <v>1013.0</v>
      </c>
      <c r="N27" s="11" t="n">
        <f si="5" t="shared"/>
        <v>7527.0</v>
      </c>
      <c r="O27" s="5" t="n">
        <v>183333.0</v>
      </c>
      <c r="P27" s="5" t="n">
        <v>90847.0</v>
      </c>
      <c r="Q27" s="11" t="n">
        <f si="2" t="shared"/>
        <v>6514.0</v>
      </c>
      <c r="R27" s="6" t="n">
        <f si="0" t="shared"/>
        <v>13.946423088731962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2522.0</v>
      </c>
      <c r="E28" s="5" t="n">
        <v>698.0</v>
      </c>
      <c r="F28" s="5" t="n">
        <v>804.0</v>
      </c>
      <c r="G28" s="5" t="n">
        <v>651.0</v>
      </c>
      <c r="H28" s="5" t="n">
        <v>1529.0</v>
      </c>
      <c r="I28" s="5" t="n">
        <v>2424.0</v>
      </c>
      <c r="J28" s="5" t="n">
        <v>1278.0</v>
      </c>
      <c r="K28" s="5" t="n">
        <v>509.0</v>
      </c>
      <c r="L28" s="5" t="n">
        <v>223.0</v>
      </c>
      <c r="M28" s="5" t="n">
        <v>1145.0</v>
      </c>
      <c r="N28" s="11" t="n">
        <f si="5" t="shared"/>
        <v>11783.0</v>
      </c>
      <c r="O28" s="5" t="n">
        <v>161533.0</v>
      </c>
      <c r="P28" s="5" t="n">
        <v>110459.0</v>
      </c>
      <c r="Q28" s="11" t="n">
        <f si="2" t="shared"/>
        <v>10638.0</v>
      </c>
      <c r="R28" s="6" t="n">
        <f si="0" t="shared"/>
        <v>10.383436736228614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192.0</v>
      </c>
      <c r="E29" s="5" t="n">
        <v>206.0</v>
      </c>
      <c r="F29" s="5" t="n">
        <v>255.0</v>
      </c>
      <c r="G29" s="5" t="n">
        <v>202.0</v>
      </c>
      <c r="H29" s="5" t="n">
        <v>378.0</v>
      </c>
      <c r="I29" s="5" t="n">
        <v>573.0</v>
      </c>
      <c r="J29" s="5" t="n">
        <v>195.0</v>
      </c>
      <c r="K29" s="5" t="n">
        <v>106.0</v>
      </c>
      <c r="L29" s="5" t="n">
        <v>75.0</v>
      </c>
      <c r="M29" s="5" t="n">
        <v>513.0</v>
      </c>
      <c r="N29" s="11" t="n">
        <f si="5" t="shared"/>
        <v>2695.0</v>
      </c>
      <c r="O29" s="5" t="n">
        <v>49479.0</v>
      </c>
      <c r="P29" s="5" t="n">
        <v>24927.0</v>
      </c>
      <c r="Q29" s="11" t="n">
        <f si="2" t="shared"/>
        <v>2182.0</v>
      </c>
      <c r="R29" s="6" t="n">
        <f si="0" t="shared"/>
        <v>11.423923006416132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268.0</v>
      </c>
      <c r="E30" s="5" t="n">
        <v>274.0</v>
      </c>
      <c r="F30" s="5" t="n">
        <v>284.0</v>
      </c>
      <c r="G30" s="5" t="n">
        <v>340.0</v>
      </c>
      <c r="H30" s="5" t="n">
        <v>660.0</v>
      </c>
      <c r="I30" s="5" t="n">
        <v>889.0</v>
      </c>
      <c r="J30" s="5" t="n">
        <v>590.0</v>
      </c>
      <c r="K30" s="5" t="n">
        <v>209.0</v>
      </c>
      <c r="L30" s="5" t="n">
        <v>64.0</v>
      </c>
      <c r="M30" s="5" t="n">
        <v>432.0</v>
      </c>
      <c r="N30" s="11" t="n">
        <f si="5" t="shared"/>
        <v>4010.0</v>
      </c>
      <c r="O30" s="5" t="n">
        <v>58762.0</v>
      </c>
      <c r="P30" s="5" t="n">
        <v>42856.0</v>
      </c>
      <c r="Q30" s="11" t="n">
        <f si="2" t="shared"/>
        <v>3578.0</v>
      </c>
      <c r="R30" s="6" t="n">
        <f si="0" t="shared"/>
        <v>11.977641140301845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140.0</v>
      </c>
      <c r="E31" s="5" t="n">
        <v>166.0</v>
      </c>
      <c r="F31" s="5" t="n">
        <v>149.0</v>
      </c>
      <c r="G31" s="5" t="n">
        <v>138.0</v>
      </c>
      <c r="H31" s="5" t="n">
        <v>385.0</v>
      </c>
      <c r="I31" s="5" t="n">
        <v>486.0</v>
      </c>
      <c r="J31" s="5" t="n">
        <v>264.0</v>
      </c>
      <c r="K31" s="5" t="n">
        <v>75.0</v>
      </c>
      <c r="L31" s="5" t="n">
        <v>30.0</v>
      </c>
      <c r="M31" s="5" t="n">
        <v>160.0</v>
      </c>
      <c r="N31" s="11" t="n">
        <f si="5" t="shared"/>
        <v>1993.0</v>
      </c>
      <c r="O31" s="5" t="n">
        <v>27374.0</v>
      </c>
      <c r="P31" s="5" t="n">
        <v>19855.0</v>
      </c>
      <c r="Q31" s="11" t="n">
        <f si="2" t="shared"/>
        <v>1833.0</v>
      </c>
      <c r="R31" s="6" t="n">
        <f si="0" t="shared"/>
        <v>10.831969448990726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136.0</v>
      </c>
      <c r="E32" s="5" t="n">
        <v>160.0</v>
      </c>
      <c r="F32" s="5" t="n">
        <v>198.0</v>
      </c>
      <c r="G32" s="5" t="n">
        <v>164.0</v>
      </c>
      <c r="H32" s="5" t="n">
        <v>277.0</v>
      </c>
      <c r="I32" s="5" t="n">
        <v>447.0</v>
      </c>
      <c r="J32" s="5" t="n">
        <v>230.0</v>
      </c>
      <c r="K32" s="5" t="n">
        <v>124.0</v>
      </c>
      <c r="L32" s="5" t="n">
        <v>52.0</v>
      </c>
      <c r="M32" s="5" t="n">
        <v>244.0</v>
      </c>
      <c r="N32" s="11" t="n">
        <f si="5" t="shared"/>
        <v>2032.0</v>
      </c>
      <c r="O32" s="5" t="n">
        <v>41871.0</v>
      </c>
      <c r="P32" s="5" t="n">
        <v>22067.0</v>
      </c>
      <c r="Q32" s="11" t="n">
        <f si="2" t="shared"/>
        <v>1788.0</v>
      </c>
      <c r="R32" s="6" t="n">
        <f si="0" t="shared"/>
        <v>12.3417225950783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1020.0</v>
      </c>
      <c r="E33" s="5" t="n">
        <v>1237.0</v>
      </c>
      <c r="F33" s="5" t="n">
        <v>1268.0</v>
      </c>
      <c r="G33" s="5" t="n">
        <v>994.0</v>
      </c>
      <c r="H33" s="5" t="n">
        <v>1789.0</v>
      </c>
      <c r="I33" s="5" t="n">
        <v>2008.0</v>
      </c>
      <c r="J33" s="5" t="n">
        <v>1208.0</v>
      </c>
      <c r="K33" s="5" t="n">
        <v>507.0</v>
      </c>
      <c r="L33" s="5" t="n">
        <v>257.0</v>
      </c>
      <c r="M33" s="5" t="n">
        <v>1989.0</v>
      </c>
      <c r="N33" s="11" t="n">
        <f si="5" t="shared"/>
        <v>12277.0</v>
      </c>
      <c r="O33" s="5" t="n">
        <v>253902.0</v>
      </c>
      <c r="P33" s="5" t="n">
        <v>110216.0</v>
      </c>
      <c r="Q33" s="11" t="n">
        <f si="2" t="shared"/>
        <v>10288.0</v>
      </c>
      <c r="R33" s="6" t="n">
        <f si="0" t="shared"/>
        <v>10.713063763608087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159.0</v>
      </c>
      <c r="E34" s="5" t="n">
        <v>105.0</v>
      </c>
      <c r="F34" s="5" t="n">
        <v>129.0</v>
      </c>
      <c r="G34" s="5" t="n">
        <v>115.0</v>
      </c>
      <c r="H34" s="5" t="n">
        <v>217.0</v>
      </c>
      <c r="I34" s="5" t="n">
        <v>402.0</v>
      </c>
      <c r="J34" s="5" t="n">
        <v>207.0</v>
      </c>
      <c r="K34" s="5" t="n">
        <v>67.0</v>
      </c>
      <c r="L34" s="5" t="n">
        <v>30.0</v>
      </c>
      <c r="M34" s="5" t="n">
        <v>339.0</v>
      </c>
      <c r="N34" s="11" t="n">
        <f si="5" t="shared"/>
        <v>1770.0</v>
      </c>
      <c r="O34" s="5" t="n">
        <v>22061.0</v>
      </c>
      <c r="P34" s="5" t="n">
        <v>16262.0</v>
      </c>
      <c r="Q34" s="11" t="n">
        <f si="2" t="shared"/>
        <v>1431.0</v>
      </c>
      <c r="R34" s="6" t="n">
        <f si="0" t="shared"/>
        <v>11.36408106219427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37.0</v>
      </c>
      <c r="E35" s="5" t="n">
        <v>21.0</v>
      </c>
      <c r="F35" s="5" t="n">
        <v>23.0</v>
      </c>
      <c r="G35" s="5" t="n">
        <v>14.0</v>
      </c>
      <c r="H35" s="5" t="n">
        <v>34.0</v>
      </c>
      <c r="I35" s="5" t="n">
        <v>48.0</v>
      </c>
      <c r="J35" s="5" t="n">
        <v>16.0</v>
      </c>
      <c r="K35" s="5" t="n">
        <v>6.0</v>
      </c>
      <c r="L35" s="5" t="n">
        <v>5.0</v>
      </c>
      <c r="M35" s="5" t="n">
        <v>64.0</v>
      </c>
      <c r="N35" s="11" t="n">
        <f si="5" t="shared"/>
        <v>268.0</v>
      </c>
      <c r="O35" s="5" t="n">
        <v>6546.0</v>
      </c>
      <c r="P35" s="5" t="n">
        <v>1894.0</v>
      </c>
      <c r="Q35" s="11" t="n">
        <f si="2" t="shared"/>
        <v>204.0</v>
      </c>
      <c r="R35" s="6" t="n">
        <f si="0" t="shared"/>
        <v>9.284313725490197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53.0</v>
      </c>
      <c r="E36" s="5" t="n">
        <v>84.0</v>
      </c>
      <c r="F36" s="5" t="n">
        <v>100.0</v>
      </c>
      <c r="G36" s="5" t="n">
        <v>113.0</v>
      </c>
      <c r="H36" s="5" t="n">
        <v>195.0</v>
      </c>
      <c r="I36" s="5" t="n">
        <v>284.0</v>
      </c>
      <c r="J36" s="5" t="n">
        <v>193.0</v>
      </c>
      <c r="K36" s="5" t="n">
        <v>65.0</v>
      </c>
      <c r="L36" s="5" t="n">
        <v>27.0</v>
      </c>
      <c r="M36" s="5" t="n">
        <v>83.0</v>
      </c>
      <c r="N36" s="11" t="n">
        <f si="5" t="shared"/>
        <v>1197.0</v>
      </c>
      <c r="O36" s="5" t="n">
        <v>20035.0</v>
      </c>
      <c r="P36" s="5" t="n">
        <v>14014.0</v>
      </c>
      <c r="Q36" s="11" t="n">
        <f si="2" t="shared"/>
        <v>1114.0</v>
      </c>
      <c r="R36" s="6" t="n">
        <f si="0" t="shared"/>
        <v>12.579892280071814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58.0</v>
      </c>
      <c r="E37" s="5" t="n">
        <v>42.0</v>
      </c>
      <c r="F37" s="5" t="n">
        <v>55.0</v>
      </c>
      <c r="G37" s="5" t="n">
        <v>44.0</v>
      </c>
      <c r="H37" s="5" t="n">
        <v>191.0</v>
      </c>
      <c r="I37" s="5" t="n">
        <v>162.0</v>
      </c>
      <c r="J37" s="5" t="n">
        <v>103.0</v>
      </c>
      <c r="K37" s="5" t="n">
        <v>81.0</v>
      </c>
      <c r="L37" s="5" t="n">
        <v>42.0</v>
      </c>
      <c r="M37" s="5" t="n">
        <v>264.0</v>
      </c>
      <c r="N37" s="11" t="n">
        <f si="5" t="shared"/>
        <v>1042.0</v>
      </c>
      <c r="O37" s="5" t="n">
        <v>59695.0</v>
      </c>
      <c r="P37" s="5" t="n">
        <v>12359.0</v>
      </c>
      <c r="Q37" s="11" t="n">
        <f si="2" t="shared"/>
        <v>778.0</v>
      </c>
      <c r="R37" s="6" t="n">
        <f si="0" t="shared"/>
        <v>15.88560411311054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855.0</v>
      </c>
      <c r="E38" s="5" t="n">
        <f ref="E38:M38" si="8" t="shared">E39-E26-E27-E28-E29-E30-E31-E32-E33-E34-E35-E36-E37</f>
        <v>698.0</v>
      </c>
      <c r="F38" s="5" t="n">
        <f si="8" t="shared"/>
        <v>785.0</v>
      </c>
      <c r="G38" s="5" t="n">
        <f si="8" t="shared"/>
        <v>637.0</v>
      </c>
      <c r="H38" s="5" t="n">
        <f si="8" t="shared"/>
        <v>1345.0</v>
      </c>
      <c r="I38" s="5" t="n">
        <f si="8" t="shared"/>
        <v>1638.0</v>
      </c>
      <c r="J38" s="5" t="n">
        <f si="8" t="shared"/>
        <v>917.0</v>
      </c>
      <c r="K38" s="5" t="n">
        <f si="8" t="shared"/>
        <v>469.0</v>
      </c>
      <c r="L38" s="5" t="n">
        <f si="8" t="shared"/>
        <v>207.0</v>
      </c>
      <c r="M38" s="5" t="n">
        <f si="8" t="shared"/>
        <v>1975.0</v>
      </c>
      <c r="N38" s="11" t="n">
        <f si="5" t="shared"/>
        <v>9526.0</v>
      </c>
      <c r="O38" s="5" t="n">
        <f>O39-O26-O27-O28-O29-O30-O31-O32-O33-O34-O35-O36-O37</f>
        <v>201593.0</v>
      </c>
      <c r="P38" s="5" t="n">
        <f>P39-P26-P27-P28-P29-P30-P31-P32-P33-P34-P35-P36-P37</f>
        <v>88670.0</v>
      </c>
      <c r="Q38" s="11" t="n">
        <f si="2" t="shared"/>
        <v>7551.0</v>
      </c>
      <c r="R38" s="6" t="n">
        <f si="0" t="shared"/>
        <v>11.74281552112303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5915.0</v>
      </c>
      <c r="E39" s="5" t="n">
        <v>4174.0</v>
      </c>
      <c r="F39" s="5" t="n">
        <v>4638.0</v>
      </c>
      <c r="G39" s="5" t="n">
        <v>3877.0</v>
      </c>
      <c r="H39" s="5" t="n">
        <v>8381.0</v>
      </c>
      <c r="I39" s="5" t="n">
        <v>11646.0</v>
      </c>
      <c r="J39" s="5" t="n">
        <v>6408.0</v>
      </c>
      <c r="K39" s="5" t="n">
        <v>2764.0</v>
      </c>
      <c r="L39" s="5" t="n">
        <v>1254.0</v>
      </c>
      <c r="M39" s="5" t="n">
        <v>8382.0</v>
      </c>
      <c r="N39" s="11" t="n">
        <f si="5" t="shared"/>
        <v>57439.0</v>
      </c>
      <c r="O39" s="5" t="n">
        <v>1113160.0</v>
      </c>
      <c r="P39" s="5" t="n">
        <v>569956.0</v>
      </c>
      <c r="Q39" s="11" t="n">
        <f si="2" t="shared"/>
        <v>49057.0</v>
      </c>
      <c r="R39" s="6" t="n">
        <f si="0" t="shared"/>
        <v>11.618240006523024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1116.0</v>
      </c>
      <c r="E40" s="5" t="n">
        <v>1353.0</v>
      </c>
      <c r="F40" s="5" t="n">
        <v>1825.0</v>
      </c>
      <c r="G40" s="5" t="n">
        <v>2206.0</v>
      </c>
      <c r="H40" s="5" t="n">
        <v>5337.0</v>
      </c>
      <c r="I40" s="5" t="n">
        <v>6790.0</v>
      </c>
      <c r="J40" s="5" t="n">
        <v>3372.0</v>
      </c>
      <c r="K40" s="5" t="n">
        <v>1116.0</v>
      </c>
      <c r="L40" s="5" t="n">
        <v>208.0</v>
      </c>
      <c r="M40" s="5" t="n">
        <v>1645.0</v>
      </c>
      <c r="N40" s="11" t="n">
        <f si="5" t="shared"/>
        <v>24968.0</v>
      </c>
      <c r="O40" s="5" t="n">
        <v>309801.0</v>
      </c>
      <c r="P40" s="5" t="n">
        <v>255467.0</v>
      </c>
      <c r="Q40" s="11" t="n">
        <f si="2" t="shared"/>
        <v>23323.0</v>
      </c>
      <c r="R40" s="6" t="n">
        <f si="0" t="shared"/>
        <v>10.953436521888264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162.0</v>
      </c>
      <c r="E41" s="5" t="n">
        <v>182.0</v>
      </c>
      <c r="F41" s="5" t="n">
        <v>248.0</v>
      </c>
      <c r="G41" s="5" t="n">
        <v>333.0</v>
      </c>
      <c r="H41" s="5" t="n">
        <v>621.0</v>
      </c>
      <c r="I41" s="5" t="n">
        <v>781.0</v>
      </c>
      <c r="J41" s="5" t="n">
        <v>660.0</v>
      </c>
      <c r="K41" s="5" t="n">
        <v>266.0</v>
      </c>
      <c r="L41" s="5" t="n">
        <v>64.0</v>
      </c>
      <c r="M41" s="5" t="n">
        <v>367.0</v>
      </c>
      <c r="N41" s="11" t="n">
        <f si="5" t="shared"/>
        <v>3684.0</v>
      </c>
      <c r="O41" s="5" t="n">
        <v>62896.0</v>
      </c>
      <c r="P41" s="5" t="n">
        <v>44610.0</v>
      </c>
      <c r="Q41" s="11" t="n">
        <f si="2" t="shared"/>
        <v>3317.0</v>
      </c>
      <c r="R41" s="6" t="n">
        <f si="0" t="shared"/>
        <v>13.44889960807959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38.0</v>
      </c>
      <c r="E42" s="5" t="n">
        <f ref="E42:M42" si="9" t="shared">E43-E40-E41</f>
        <v>22.0</v>
      </c>
      <c r="F42" s="5" t="n">
        <f si="9" t="shared"/>
        <v>8.0</v>
      </c>
      <c r="G42" s="5" t="n">
        <f si="9" t="shared"/>
        <v>12.0</v>
      </c>
      <c r="H42" s="5" t="n">
        <f si="9" t="shared"/>
        <v>50.0</v>
      </c>
      <c r="I42" s="5" t="n">
        <f si="9" t="shared"/>
        <v>47.0</v>
      </c>
      <c r="J42" s="5" t="n">
        <f si="9" t="shared"/>
        <v>39.0</v>
      </c>
      <c r="K42" s="5" t="n">
        <f si="9" t="shared"/>
        <v>26.0</v>
      </c>
      <c r="L42" s="5" t="n">
        <f si="9" t="shared"/>
        <v>8.0</v>
      </c>
      <c r="M42" s="5" t="n">
        <f si="9" t="shared"/>
        <v>64.0</v>
      </c>
      <c r="N42" s="11" t="n">
        <f si="5" t="shared"/>
        <v>314.0</v>
      </c>
      <c r="O42" s="5" t="n">
        <f>O43-O40-O41</f>
        <v>23301.0</v>
      </c>
      <c r="P42" s="5" t="n">
        <f>P43-P40-P41</f>
        <v>3480.0</v>
      </c>
      <c r="Q42" s="11" t="n">
        <f si="2" t="shared"/>
        <v>250.0</v>
      </c>
      <c r="R42" s="6" t="n">
        <f si="0" t="shared"/>
        <v>13.92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1316.0</v>
      </c>
      <c r="E43" s="5" t="n">
        <v>1557.0</v>
      </c>
      <c r="F43" s="5" t="n">
        <v>2081.0</v>
      </c>
      <c r="G43" s="5" t="n">
        <v>2551.0</v>
      </c>
      <c r="H43" s="5" t="n">
        <v>6008.0</v>
      </c>
      <c r="I43" s="5" t="n">
        <v>7618.0</v>
      </c>
      <c r="J43" s="5" t="n">
        <v>4071.0</v>
      </c>
      <c r="K43" s="5" t="n">
        <v>1408.0</v>
      </c>
      <c r="L43" s="5" t="n">
        <v>280.0</v>
      </c>
      <c r="M43" s="5" t="n">
        <v>2076.0</v>
      </c>
      <c r="N43" s="11" t="n">
        <f si="5" t="shared"/>
        <v>28966.0</v>
      </c>
      <c r="O43" s="5" t="n">
        <v>395998.0</v>
      </c>
      <c r="P43" s="5" t="n">
        <v>303557.0</v>
      </c>
      <c r="Q43" s="11" t="n">
        <f si="2" t="shared"/>
        <v>26890.0</v>
      </c>
      <c r="R43" s="6" t="n">
        <f si="0" t="shared"/>
        <v>11.288843436221644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24.0</v>
      </c>
      <c r="E44" s="8" t="n">
        <v>18.0</v>
      </c>
      <c r="F44" s="8" t="n">
        <v>24.0</v>
      </c>
      <c r="G44" s="8" t="n">
        <v>33.0</v>
      </c>
      <c r="H44" s="8" t="n">
        <v>75.0</v>
      </c>
      <c r="I44" s="8" t="n">
        <v>154.0</v>
      </c>
      <c r="J44" s="8" t="n">
        <v>117.0</v>
      </c>
      <c r="K44" s="8" t="n">
        <v>69.0</v>
      </c>
      <c r="L44" s="8" t="n">
        <v>36.0</v>
      </c>
      <c r="M44" s="8" t="n">
        <v>454.0</v>
      </c>
      <c r="N44" s="11" t="n">
        <f si="5" t="shared"/>
        <v>1004.0</v>
      </c>
      <c r="O44" s="8" t="n">
        <v>150687.0</v>
      </c>
      <c r="P44" s="8" t="n">
        <v>10803.0</v>
      </c>
      <c r="Q44" s="11" t="n">
        <f si="2" t="shared"/>
        <v>550.0</v>
      </c>
      <c r="R44" s="6" t="n">
        <f si="0" t="shared"/>
        <v>19.64181818181818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24.0</v>
      </c>
      <c r="E45" s="8" t="n">
        <f ref="E45:M45" si="10" t="shared">E46-E44</f>
        <v>48.0</v>
      </c>
      <c r="F45" s="8" t="n">
        <f si="10" t="shared"/>
        <v>46.0</v>
      </c>
      <c r="G45" s="8" t="n">
        <f si="10" t="shared"/>
        <v>68.0</v>
      </c>
      <c r="H45" s="8" t="n">
        <f si="10" t="shared"/>
        <v>180.0</v>
      </c>
      <c r="I45" s="8" t="n">
        <f si="10" t="shared"/>
        <v>149.0</v>
      </c>
      <c r="J45" s="8" t="n">
        <f si="10" t="shared"/>
        <v>140.0</v>
      </c>
      <c r="K45" s="8" t="n">
        <f si="10" t="shared"/>
        <v>72.0</v>
      </c>
      <c r="L45" s="8" t="n">
        <f si="10" t="shared"/>
        <v>52.0</v>
      </c>
      <c r="M45" s="8" t="n">
        <f si="10" t="shared"/>
        <v>447.0</v>
      </c>
      <c r="N45" s="11" t="n">
        <f si="5" t="shared"/>
        <v>1226.0</v>
      </c>
      <c r="O45" s="8" t="n">
        <f>O46-O44</f>
        <v>182706.0</v>
      </c>
      <c r="P45" s="8" t="n">
        <f>P46-P44</f>
        <v>13932.0</v>
      </c>
      <c r="Q45" s="11" t="n">
        <f si="2" t="shared"/>
        <v>779.0</v>
      </c>
      <c r="R45" s="6" t="n">
        <f si="0" t="shared"/>
        <v>17.884467265725288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48.0</v>
      </c>
      <c r="E46" s="8" t="n">
        <v>66.0</v>
      </c>
      <c r="F46" s="8" t="n">
        <v>70.0</v>
      </c>
      <c r="G46" s="8" t="n">
        <v>101.0</v>
      </c>
      <c r="H46" s="8" t="n">
        <v>255.0</v>
      </c>
      <c r="I46" s="8" t="n">
        <v>303.0</v>
      </c>
      <c r="J46" s="8" t="n">
        <v>257.0</v>
      </c>
      <c r="K46" s="8" t="n">
        <v>141.0</v>
      </c>
      <c r="L46" s="8" t="n">
        <v>88.0</v>
      </c>
      <c r="M46" s="8" t="n">
        <v>901.0</v>
      </c>
      <c r="N46" s="11" t="n">
        <f si="5" t="shared"/>
        <v>2230.0</v>
      </c>
      <c r="O46" s="8" t="n">
        <v>333393.0</v>
      </c>
      <c r="P46" s="8" t="n">
        <v>24735.0</v>
      </c>
      <c r="Q46" s="11" t="n">
        <f si="2" t="shared"/>
        <v>1329.0</v>
      </c>
      <c r="R46" s="6" t="n">
        <f si="0" t="shared"/>
        <v>18.611738148984198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7.0</v>
      </c>
      <c r="E47" s="5" t="n">
        <v>13.0</v>
      </c>
      <c r="F47" s="5" t="n">
        <v>13.0</v>
      </c>
      <c r="G47" s="5" t="n">
        <v>18.0</v>
      </c>
      <c r="H47" s="5" t="n">
        <v>19.0</v>
      </c>
      <c r="I47" s="5" t="n">
        <v>19.0</v>
      </c>
      <c r="J47" s="5" t="n">
        <v>11.0</v>
      </c>
      <c r="K47" s="5" t="n">
        <v>6.0</v>
      </c>
      <c r="L47" s="5" t="n">
        <v>2.0</v>
      </c>
      <c r="M47" s="5" t="n">
        <v>42.0</v>
      </c>
      <c r="N47" s="11" t="n">
        <f si="5" t="shared"/>
        <v>150.0</v>
      </c>
      <c r="O47" s="5" t="n">
        <v>13412.0</v>
      </c>
      <c r="P47" s="5" t="n">
        <v>1079.0</v>
      </c>
      <c r="Q47" s="11" t="n">
        <f si="2" t="shared"/>
        <v>108.0</v>
      </c>
      <c r="R47" s="6" t="n">
        <f si="0" t="shared"/>
        <v>9.99074074074074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73739.0</v>
      </c>
      <c r="E48" s="5" t="n">
        <f ref="E48:M48" si="11" t="shared">E47+E46+E43+E39+E25+E18</f>
        <v>156917.0</v>
      </c>
      <c r="F48" s="5" t="n">
        <f si="11" t="shared"/>
        <v>303247.0</v>
      </c>
      <c r="G48" s="5" t="n">
        <f si="11" t="shared"/>
        <v>190913.0</v>
      </c>
      <c r="H48" s="5" t="n">
        <f si="11" t="shared"/>
        <v>214118.0</v>
      </c>
      <c r="I48" s="5" t="n">
        <f si="11" t="shared"/>
        <v>157920.0</v>
      </c>
      <c r="J48" s="5" t="n">
        <f si="11" t="shared"/>
        <v>49918.0</v>
      </c>
      <c r="K48" s="5" t="n">
        <f si="11" t="shared"/>
        <v>24094.0</v>
      </c>
      <c r="L48" s="5" t="n">
        <f si="11" t="shared"/>
        <v>15679.0</v>
      </c>
      <c r="M48" s="5" t="n">
        <f si="11" t="shared"/>
        <v>212039.0</v>
      </c>
      <c r="N48" s="11" t="n">
        <f si="5" t="shared"/>
        <v>1398584.0</v>
      </c>
      <c r="O48" s="5" t="n">
        <f>O47+O46+O43+O39+O25+O18</f>
        <v>7.6676281E7</v>
      </c>
      <c r="P48" s="5" t="n">
        <f>P47+P46+P43+P39+P25+P18</f>
        <v>8334708.0</v>
      </c>
      <c r="Q48" s="11" t="n">
        <f si="2" t="shared"/>
        <v>1186545.0</v>
      </c>
      <c r="R48" s="6" t="n">
        <f si="0" t="shared"/>
        <v>7.024350530321227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5.272404088706863</v>
      </c>
      <c r="E49" s="6" t="n">
        <f ref="E49" si="13" t="shared">E48/$N$48*100</f>
        <v>11.21970507313111</v>
      </c>
      <c r="F49" s="6" t="n">
        <f ref="F49" si="14" t="shared">F48/$N$48*100</f>
        <v>21.682430229432054</v>
      </c>
      <c r="G49" s="6" t="n">
        <f ref="G49" si="15" t="shared">G48/$N$48*100</f>
        <v>13.650449311589435</v>
      </c>
      <c r="H49" s="6" t="n">
        <f ref="H49" si="16" t="shared">H48/$N$48*100</f>
        <v>15.3096274517655</v>
      </c>
      <c r="I49" s="6" t="n">
        <f ref="I49" si="17" t="shared">I48/$N$48*100</f>
        <v>11.291420465270589</v>
      </c>
      <c r="J49" s="6" t="n">
        <f ref="J49" si="18" t="shared">J48/$N$48*100</f>
        <v>3.569181400616624</v>
      </c>
      <c r="K49" s="6" t="n">
        <f ref="K49" si="19" t="shared">K48/$N$48*100</f>
        <v>1.7227424309158406</v>
      </c>
      <c r="L49" s="6" t="n">
        <f ref="L49" si="20" t="shared">L48/$N$48*100</f>
        <v>1.1210624460168284</v>
      </c>
      <c r="M49" s="6" t="n">
        <f ref="M49" si="21" t="shared">M48/$N$48*100</f>
        <v>15.160977102555156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