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<sst xmlns="http://schemas.openxmlformats.org/spreadsheetml/2006/main" count="109" uniqueCount="64">
  <si>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</si>
  <si>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</si>
  <si>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</si>
  <si>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</si>
  <si>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</si>
  <si>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</si>
  <si>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</si>
  <si>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</si>
  <si>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</si>
  <si>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</si>
  <si>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</si>
  <si>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</si>
  <si>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</si>
  <si>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</si>
  <si>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</si>
  <si>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</si>
  <si>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</si>
  <si>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</si>
  <si>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</si>
  <si>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</si>
  <si>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</si>
  <si>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</si>
  <si>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</si>
  <si>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</si>
  <si>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</si>
  <si>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</si>
  <si>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</si>
  <si>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</si>
  <si>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</si>
  <si>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</si>
  <si>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</si>
  <si>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</si>
  <si>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</si>
  <si>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</si>
  <si>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</si>
  <si>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</si>
  <si>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</si>
  <si>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</si>
  <si>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</si>
  <si>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</si>
  <si>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</si>
  <si>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</si>
  <si>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</si>
  <si>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</si>
  <si>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</si>
  <si>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</si>
  <si>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</si>
  <si>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</si>
  <si>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</si>
  <si>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</si>
  <si>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</si>
  <si>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</si>
  <si>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</si>
  <si>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</si>
  <si>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</si>
  <si>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</si>
  <si>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</si>
  <si>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</si>
  <si>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</si>
  <si>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</si>
  <si>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</si>
  <si>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</si>
  <si>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114年1至2月來臺旅客人次－按年齡分
Table 1-5   Visitor Arrivals by Age,
January-February,2025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</si>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</sst>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6364.0</v>
      </c>
      <c r="E3" s="2" t="n">
        <v>8973.0</v>
      </c>
      <c r="F3" s="2" t="n">
        <v>37655.0</v>
      </c>
      <c r="G3" s="2" t="n">
        <v>46385.0</v>
      </c>
      <c r="H3" s="2" t="n">
        <v>30879.0</v>
      </c>
      <c r="I3" s="2" t="n">
        <v>23652.0</v>
      </c>
      <c r="J3" s="2" t="n">
        <v>27809.0</v>
      </c>
      <c r="K3" s="2" t="n">
        <f>SUM(D3:J3)</f>
        <v>181717.0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4345.0</v>
      </c>
      <c r="E4" s="2" t="n">
        <v>4952.0</v>
      </c>
      <c r="F4" s="2" t="n">
        <v>20833.0</v>
      </c>
      <c r="G4" s="2" t="n">
        <v>30441.0</v>
      </c>
      <c r="H4" s="2" t="n">
        <v>24209.0</v>
      </c>
      <c r="I4" s="2" t="n">
        <v>12247.0</v>
      </c>
      <c r="J4" s="2" t="n">
        <v>9659.0</v>
      </c>
      <c r="K4" s="2" t="n">
        <f ref="K4:K48" si="0" t="shared">SUM(D4:J4)</f>
        <v>106686.0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5157.0</v>
      </c>
      <c r="E5" s="2" t="n">
        <v>10311.0</v>
      </c>
      <c r="F5" s="2" t="n">
        <v>42826.0</v>
      </c>
      <c r="G5" s="2" t="n">
        <v>28399.0</v>
      </c>
      <c r="H5" s="2" t="n">
        <v>33093.0</v>
      </c>
      <c r="I5" s="2" t="n">
        <v>43279.0</v>
      </c>
      <c r="J5" s="2" t="n">
        <v>47074.0</v>
      </c>
      <c r="K5" s="2" t="n">
        <f si="0" t="shared"/>
        <v>210139.0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5561.0</v>
      </c>
      <c r="E6" s="2" t="n">
        <v>22709.0</v>
      </c>
      <c r="F6" s="2" t="n">
        <v>48232.0</v>
      </c>
      <c r="G6" s="2" t="n">
        <v>35208.0</v>
      </c>
      <c r="H6" s="2" t="n">
        <v>38108.0</v>
      </c>
      <c r="I6" s="2" t="n">
        <v>41599.0</v>
      </c>
      <c r="J6" s="2" t="n">
        <v>33331.0</v>
      </c>
      <c r="K6" s="2" t="n">
        <f si="0" t="shared"/>
        <v>224748.0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230.0</v>
      </c>
      <c r="E7" s="2" t="n">
        <v>157.0</v>
      </c>
      <c r="F7" s="2" t="n">
        <v>1502.0</v>
      </c>
      <c r="G7" s="2" t="n">
        <v>2491.0</v>
      </c>
      <c r="H7" s="2" t="n">
        <v>1581.0</v>
      </c>
      <c r="I7" s="2" t="n">
        <v>772.0</v>
      </c>
      <c r="J7" s="2" t="n">
        <v>400.0</v>
      </c>
      <c r="K7" s="2" t="n">
        <f si="0" t="shared"/>
        <v>7133.0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74.0</v>
      </c>
      <c r="E8" s="2" t="n">
        <v>117.0</v>
      </c>
      <c r="F8" s="2" t="n">
        <v>684.0</v>
      </c>
      <c r="G8" s="2" t="n">
        <v>908.0</v>
      </c>
      <c r="H8" s="2" t="n">
        <v>733.0</v>
      </c>
      <c r="I8" s="2" t="n">
        <v>502.0</v>
      </c>
      <c r="J8" s="2" t="n">
        <v>817.0</v>
      </c>
      <c r="K8" s="2" t="n">
        <f si="0" t="shared"/>
        <v>3835.0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2796.0</v>
      </c>
      <c r="E9" s="2" t="n">
        <v>4948.0</v>
      </c>
      <c r="F9" s="2" t="n">
        <v>19540.0</v>
      </c>
      <c r="G9" s="2" t="n">
        <v>14523.0</v>
      </c>
      <c r="H9" s="2" t="n">
        <v>10220.0</v>
      </c>
      <c r="I9" s="2" t="n">
        <v>8096.0</v>
      </c>
      <c r="J9" s="2" t="n">
        <v>7313.0</v>
      </c>
      <c r="K9" s="2" t="n">
        <f si="0" t="shared"/>
        <v>67436.0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2035.0</v>
      </c>
      <c r="E10" s="2" t="n">
        <v>1295.0</v>
      </c>
      <c r="F10" s="2" t="n">
        <v>7576.0</v>
      </c>
      <c r="G10" s="2" t="n">
        <v>12644.0</v>
      </c>
      <c r="H10" s="2" t="n">
        <v>9256.0</v>
      </c>
      <c r="I10" s="2" t="n">
        <v>8904.0</v>
      </c>
      <c r="J10" s="2" t="n">
        <v>8951.0</v>
      </c>
      <c r="K10" s="2" t="n">
        <f si="0" t="shared"/>
        <v>50661.0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529.0</v>
      </c>
      <c r="E11" s="2" t="n">
        <v>2158.0</v>
      </c>
      <c r="F11" s="2" t="n">
        <v>13553.0</v>
      </c>
      <c r="G11" s="2" t="n">
        <v>8487.0</v>
      </c>
      <c r="H11" s="2" t="n">
        <v>5529.0</v>
      </c>
      <c r="I11" s="2" t="n">
        <v>2467.0</v>
      </c>
      <c r="J11" s="2" t="n">
        <v>1885.0</v>
      </c>
      <c r="K11" s="2" t="n">
        <f si="0" t="shared"/>
        <v>34608.0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2804.0</v>
      </c>
      <c r="E12" s="2" t="n">
        <v>2987.0</v>
      </c>
      <c r="F12" s="2" t="n">
        <v>22520.0</v>
      </c>
      <c r="G12" s="2" t="n">
        <v>34354.0</v>
      </c>
      <c r="H12" s="2" t="n">
        <v>13741.0</v>
      </c>
      <c r="I12" s="2" t="n">
        <v>8404.0</v>
      </c>
      <c r="J12" s="2" t="n">
        <v>7993.0</v>
      </c>
      <c r="K12" s="2" t="n">
        <f si="0" t="shared"/>
        <v>92803.0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712.0</v>
      </c>
      <c r="E13" s="2" t="n">
        <v>982.0</v>
      </c>
      <c r="F13" s="2" t="n">
        <v>16051.0</v>
      </c>
      <c r="G13" s="2" t="n">
        <v>20590.0</v>
      </c>
      <c r="H13" s="2" t="n">
        <v>10733.0</v>
      </c>
      <c r="I13" s="2" t="n">
        <v>5922.0</v>
      </c>
      <c r="J13" s="2" t="n">
        <v>4363.0</v>
      </c>
      <c r="K13" s="2" t="n">
        <f si="0" t="shared"/>
        <v>59353.0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919.0</v>
      </c>
      <c r="E14" s="2" t="n">
        <v>3689.0</v>
      </c>
      <c r="F14" s="2" t="n">
        <v>27234.0</v>
      </c>
      <c r="G14" s="2" t="n">
        <v>23684.0</v>
      </c>
      <c r="H14" s="2" t="n">
        <v>11467.0</v>
      </c>
      <c r="I14" s="2" t="n">
        <v>4038.0</v>
      </c>
      <c r="J14" s="2" t="n">
        <v>2682.0</v>
      </c>
      <c r="K14" s="2" t="n">
        <f si="0" t="shared"/>
        <v>73713.0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115.0</v>
      </c>
      <c r="E15" s="2" t="n">
        <f ref="E15:J15" si="1" t="shared">E16-E9-E10-E11-E12-E13-E14</f>
        <v>127.0</v>
      </c>
      <c r="F15" s="2" t="n">
        <f si="1" t="shared"/>
        <v>1014.0</v>
      </c>
      <c r="G15" s="2" t="n">
        <f si="1" t="shared"/>
        <v>920.0</v>
      </c>
      <c r="H15" s="2" t="n">
        <f si="1" t="shared"/>
        <v>710.0</v>
      </c>
      <c r="I15" s="2" t="n">
        <f si="1" t="shared"/>
        <v>438.0</v>
      </c>
      <c r="J15" s="2" t="n">
        <f si="1" t="shared"/>
        <v>532.0</v>
      </c>
      <c r="K15" s="2" t="n">
        <f si="0" t="shared"/>
        <v>3856.0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9910.0</v>
      </c>
      <c r="E16" s="2" t="n">
        <v>16186.0</v>
      </c>
      <c r="F16" s="2" t="n">
        <v>107488.0</v>
      </c>
      <c r="G16" s="2" t="n">
        <v>115202.0</v>
      </c>
      <c r="H16" s="2" t="n">
        <v>61656.0</v>
      </c>
      <c r="I16" s="2" t="n">
        <v>38269.0</v>
      </c>
      <c r="J16" s="2" t="n">
        <v>33719.0</v>
      </c>
      <c r="K16" s="2" t="n">
        <f si="0" t="shared"/>
        <v>382430.0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727.0</v>
      </c>
      <c r="E17" s="2" t="n">
        <f ref="E17:J17" si="2" t="shared">E18-E16-E3-E4-E5-E6-E7-E8</f>
        <v>950.0</v>
      </c>
      <c r="F17" s="2" t="n">
        <f si="2" t="shared"/>
        <v>3376.0</v>
      </c>
      <c r="G17" s="2" t="n">
        <f si="2" t="shared"/>
        <v>5559.0</v>
      </c>
      <c r="H17" s="2" t="n">
        <f si="2" t="shared"/>
        <v>4137.0</v>
      </c>
      <c r="I17" s="2" t="n">
        <f si="2" t="shared"/>
        <v>3073.0</v>
      </c>
      <c r="J17" s="2" t="n">
        <f si="2" t="shared"/>
        <v>2793.0</v>
      </c>
      <c r="K17" s="2" t="n">
        <f si="0" t="shared"/>
        <v>20615.0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32368.0</v>
      </c>
      <c r="E18" s="2" t="n">
        <v>64355.0</v>
      </c>
      <c r="F18" s="2" t="n">
        <v>262596.0</v>
      </c>
      <c r="G18" s="2" t="n">
        <v>264593.0</v>
      </c>
      <c r="H18" s="2" t="n">
        <v>194396.0</v>
      </c>
      <c r="I18" s="2" t="n">
        <v>163393.0</v>
      </c>
      <c r="J18" s="2" t="n">
        <v>155602.0</v>
      </c>
      <c r="K18" s="2" t="n">
        <f si="0" t="shared"/>
        <v>1137303.0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1007.0</v>
      </c>
      <c r="E19" s="2" t="n">
        <v>550.0</v>
      </c>
      <c r="F19" s="2" t="n">
        <v>1937.0</v>
      </c>
      <c r="G19" s="2" t="n">
        <v>3867.0</v>
      </c>
      <c r="H19" s="2" t="n">
        <v>2947.0</v>
      </c>
      <c r="I19" s="2" t="n">
        <v>2965.0</v>
      </c>
      <c r="J19" s="2" t="n">
        <v>6185.0</v>
      </c>
      <c r="K19" s="2" t="n">
        <f si="0" t="shared"/>
        <v>19458.0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4692.0</v>
      </c>
      <c r="E20" s="2" t="n">
        <v>3916.0</v>
      </c>
      <c r="F20" s="2" t="n">
        <v>13383.0</v>
      </c>
      <c r="G20" s="2" t="n">
        <v>20261.0</v>
      </c>
      <c r="H20" s="2" t="n">
        <v>15935.0</v>
      </c>
      <c r="I20" s="2" t="n">
        <v>17229.0</v>
      </c>
      <c r="J20" s="2" t="n">
        <v>28895.0</v>
      </c>
      <c r="K20" s="2" t="n">
        <f si="0" t="shared"/>
        <v>104311.0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21.0</v>
      </c>
      <c r="E21" s="2" t="n">
        <v>21.0</v>
      </c>
      <c r="F21" s="2" t="n">
        <v>159.0</v>
      </c>
      <c r="G21" s="2" t="n">
        <v>181.0</v>
      </c>
      <c r="H21" s="2" t="n">
        <v>131.0</v>
      </c>
      <c r="I21" s="2" t="n">
        <v>94.0</v>
      </c>
      <c r="J21" s="2" t="n">
        <v>132.0</v>
      </c>
      <c r="K21" s="2" t="n">
        <f si="0" t="shared"/>
        <v>739.0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21.0</v>
      </c>
      <c r="E22" s="2" t="n">
        <v>67.0</v>
      </c>
      <c r="F22" s="2" t="n">
        <v>149.0</v>
      </c>
      <c r="G22" s="2" t="n">
        <v>183.0</v>
      </c>
      <c r="H22" s="2" t="n">
        <v>175.0</v>
      </c>
      <c r="I22" s="2" t="n">
        <v>117.0</v>
      </c>
      <c r="J22" s="2" t="n">
        <v>214.0</v>
      </c>
      <c r="K22" s="2" t="n">
        <f si="0" t="shared"/>
        <v>926.0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17.0</v>
      </c>
      <c r="E23" s="2" t="n">
        <v>31.0</v>
      </c>
      <c r="F23" s="2" t="n">
        <v>58.0</v>
      </c>
      <c r="G23" s="2" t="n">
        <v>56.0</v>
      </c>
      <c r="H23" s="2" t="n">
        <v>46.0</v>
      </c>
      <c r="I23" s="2" t="n">
        <v>40.0</v>
      </c>
      <c r="J23" s="2" t="n">
        <v>28.0</v>
      </c>
      <c r="K23" s="2" t="n">
        <f si="0" t="shared"/>
        <v>276.0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50.0</v>
      </c>
      <c r="E24" s="2" t="n">
        <f ref="E24:J24" si="3" t="shared">E25-E19-E20-E21-E22-E23</f>
        <v>85.0</v>
      </c>
      <c r="F24" s="2" t="n">
        <f si="3" t="shared"/>
        <v>846.0</v>
      </c>
      <c r="G24" s="2" t="n">
        <f si="3" t="shared"/>
        <v>669.0</v>
      </c>
      <c r="H24" s="2" t="n">
        <f si="3" t="shared"/>
        <v>312.0</v>
      </c>
      <c r="I24" s="2" t="n">
        <f si="3" t="shared"/>
        <v>194.0</v>
      </c>
      <c r="J24" s="2" t="n">
        <f si="3" t="shared"/>
        <v>222.0</v>
      </c>
      <c r="K24" s="2" t="n">
        <f si="0" t="shared"/>
        <v>2378.0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5808.0</v>
      </c>
      <c r="E25" s="2" t="n">
        <v>4670.0</v>
      </c>
      <c r="F25" s="2" t="n">
        <v>16532.0</v>
      </c>
      <c r="G25" s="2" t="n">
        <v>25217.0</v>
      </c>
      <c r="H25" s="2" t="n">
        <v>19546.0</v>
      </c>
      <c r="I25" s="2" t="n">
        <v>20639.0</v>
      </c>
      <c r="J25" s="2" t="n">
        <v>35676.0</v>
      </c>
      <c r="K25" s="2" t="n">
        <f si="0" t="shared"/>
        <v>128088.0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42.0</v>
      </c>
      <c r="E26" s="2" t="n">
        <v>25.0</v>
      </c>
      <c r="F26" s="2" t="n">
        <v>326.0</v>
      </c>
      <c r="G26" s="2" t="n">
        <v>351.0</v>
      </c>
      <c r="H26" s="2" t="n">
        <v>217.0</v>
      </c>
      <c r="I26" s="2" t="n">
        <v>190.0</v>
      </c>
      <c r="J26" s="2" t="n">
        <v>235.0</v>
      </c>
      <c r="K26" s="2" t="n">
        <f si="0" t="shared"/>
        <v>1386.0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266.0</v>
      </c>
      <c r="E27" s="2" t="n">
        <v>329.0</v>
      </c>
      <c r="F27" s="2" t="n">
        <v>2253.0</v>
      </c>
      <c r="G27" s="2" t="n">
        <v>1641.0</v>
      </c>
      <c r="H27" s="2" t="n">
        <v>1223.0</v>
      </c>
      <c r="I27" s="2" t="n">
        <v>1089.0</v>
      </c>
      <c r="J27" s="2" t="n">
        <v>1243.0</v>
      </c>
      <c r="K27" s="2" t="n">
        <f si="0" t="shared"/>
        <v>8044.0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334.0</v>
      </c>
      <c r="E28" s="2" t="n">
        <v>206.0</v>
      </c>
      <c r="F28" s="2" t="n">
        <v>2095.0</v>
      </c>
      <c r="G28" s="2" t="n">
        <v>2556.0</v>
      </c>
      <c r="H28" s="2" t="n">
        <v>1785.0</v>
      </c>
      <c r="I28" s="2" t="n">
        <v>1819.0</v>
      </c>
      <c r="J28" s="2" t="n">
        <v>2906.0</v>
      </c>
      <c r="K28" s="2" t="n">
        <f si="0" t="shared"/>
        <v>11701.0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44.0</v>
      </c>
      <c r="E29" s="2" t="n">
        <v>43.0</v>
      </c>
      <c r="F29" s="2" t="n">
        <v>460.0</v>
      </c>
      <c r="G29" s="2" t="n">
        <v>645.0</v>
      </c>
      <c r="H29" s="2" t="n">
        <v>498.0</v>
      </c>
      <c r="I29" s="2" t="n">
        <v>478.0</v>
      </c>
      <c r="J29" s="2" t="n">
        <v>393.0</v>
      </c>
      <c r="K29" s="2" t="n">
        <f si="0" t="shared"/>
        <v>2561.0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107.0</v>
      </c>
      <c r="E30" s="2" t="n">
        <v>92.0</v>
      </c>
      <c r="F30" s="2" t="n">
        <v>788.0</v>
      </c>
      <c r="G30" s="2" t="n">
        <v>1072.0</v>
      </c>
      <c r="H30" s="2" t="n">
        <v>654.0</v>
      </c>
      <c r="I30" s="2" t="n">
        <v>623.0</v>
      </c>
      <c r="J30" s="2" t="n">
        <v>681.0</v>
      </c>
      <c r="K30" s="2" t="n">
        <f si="0" t="shared"/>
        <v>4017.0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53.0</v>
      </c>
      <c r="E31" s="2" t="n">
        <v>52.0</v>
      </c>
      <c r="F31" s="2" t="n">
        <v>313.0</v>
      </c>
      <c r="G31" s="2" t="n">
        <v>504.0</v>
      </c>
      <c r="H31" s="2" t="n">
        <v>288.0</v>
      </c>
      <c r="I31" s="2" t="n">
        <v>320.0</v>
      </c>
      <c r="J31" s="2" t="n">
        <v>377.0</v>
      </c>
      <c r="K31" s="2" t="n">
        <f si="0" t="shared"/>
        <v>1907.0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44.0</v>
      </c>
      <c r="E32" s="2" t="n">
        <v>43.0</v>
      </c>
      <c r="F32" s="2" t="n">
        <v>414.0</v>
      </c>
      <c r="G32" s="2" t="n">
        <v>518.0</v>
      </c>
      <c r="H32" s="2" t="n">
        <v>429.0</v>
      </c>
      <c r="I32" s="2" t="n">
        <v>283.0</v>
      </c>
      <c r="J32" s="2" t="n">
        <v>296.0</v>
      </c>
      <c r="K32" s="2" t="n">
        <f si="0" t="shared"/>
        <v>2027.0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289.0</v>
      </c>
      <c r="E33" s="2" t="n">
        <v>175.0</v>
      </c>
      <c r="F33" s="2" t="n">
        <v>1666.0</v>
      </c>
      <c r="G33" s="2" t="n">
        <v>2760.0</v>
      </c>
      <c r="H33" s="2" t="n">
        <v>1956.0</v>
      </c>
      <c r="I33" s="2" t="n">
        <v>1861.0</v>
      </c>
      <c r="J33" s="2" t="n">
        <v>3895.0</v>
      </c>
      <c r="K33" s="2" t="n">
        <f si="0" t="shared"/>
        <v>12602.0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41.0</v>
      </c>
      <c r="E34" s="2" t="n">
        <v>43.0</v>
      </c>
      <c r="F34" s="2" t="n">
        <v>348.0</v>
      </c>
      <c r="G34" s="2" t="n">
        <v>441.0</v>
      </c>
      <c r="H34" s="2" t="n">
        <v>266.0</v>
      </c>
      <c r="I34" s="2" t="n">
        <v>208.0</v>
      </c>
      <c r="J34" s="2" t="n">
        <v>316.0</v>
      </c>
      <c r="K34" s="2" t="n">
        <f si="0" t="shared"/>
        <v>1663.0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1.0</v>
      </c>
      <c r="F35" s="2" t="n">
        <v>48.0</v>
      </c>
      <c r="G35" s="2" t="n">
        <v>75.0</v>
      </c>
      <c r="H35" s="2" t="n">
        <v>61.0</v>
      </c>
      <c r="I35" s="2" t="n">
        <v>32.0</v>
      </c>
      <c r="J35" s="2" t="n">
        <v>34.0</v>
      </c>
      <c r="K35" s="2" t="n">
        <f si="0" t="shared"/>
        <v>253.0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49.0</v>
      </c>
      <c r="E36" s="2" t="n">
        <v>35.0</v>
      </c>
      <c r="F36" s="2" t="n">
        <v>202.0</v>
      </c>
      <c r="G36" s="2" t="n">
        <v>242.0</v>
      </c>
      <c r="H36" s="2" t="n">
        <v>199.0</v>
      </c>
      <c r="I36" s="2" t="n">
        <v>194.0</v>
      </c>
      <c r="J36" s="2" t="n">
        <v>177.0</v>
      </c>
      <c r="K36" s="2" t="n">
        <f si="0" t="shared"/>
        <v>1098.0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26.0</v>
      </c>
      <c r="E37" s="2" t="n">
        <v>81.0</v>
      </c>
      <c r="F37" s="2" t="n">
        <v>271.0</v>
      </c>
      <c r="G37" s="2" t="n">
        <v>392.0</v>
      </c>
      <c r="H37" s="2" t="n">
        <v>238.0</v>
      </c>
      <c r="I37" s="2" t="n">
        <v>116.0</v>
      </c>
      <c r="J37" s="2" t="n">
        <v>66.0</v>
      </c>
      <c r="K37" s="2" t="n">
        <f si="0" t="shared"/>
        <v>1190.0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238.0</v>
      </c>
      <c r="E38" s="2" t="n">
        <f ref="E38:J38" si="4" t="shared">E39-E26-E27-E28-E29-E30-E31-E32-E33-E34-E35-E36-E37</f>
        <v>362.0</v>
      </c>
      <c r="F38" s="2" t="n">
        <f si="4" t="shared"/>
        <v>1946.0</v>
      </c>
      <c r="G38" s="2" t="n">
        <f si="4" t="shared"/>
        <v>2368.0</v>
      </c>
      <c r="H38" s="2" t="n">
        <f si="4" t="shared"/>
        <v>1967.0</v>
      </c>
      <c r="I38" s="2" t="n">
        <f si="4" t="shared"/>
        <v>1551.0</v>
      </c>
      <c r="J38" s="2" t="n">
        <f si="4" t="shared"/>
        <v>1394.0</v>
      </c>
      <c r="K38" s="2" t="n">
        <f si="0" t="shared"/>
        <v>9826.0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1535.0</v>
      </c>
      <c r="E39" s="2" t="n">
        <v>1487.0</v>
      </c>
      <c r="F39" s="2" t="n">
        <v>11130.0</v>
      </c>
      <c r="G39" s="2" t="n">
        <v>13565.0</v>
      </c>
      <c r="H39" s="2" t="n">
        <v>9781.0</v>
      </c>
      <c r="I39" s="2" t="n">
        <v>8764.0</v>
      </c>
      <c r="J39" s="2" t="n">
        <v>12013.0</v>
      </c>
      <c r="K39" s="2" t="n">
        <f si="0" t="shared"/>
        <v>58275.0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1778.0</v>
      </c>
      <c r="E40" s="2" t="n">
        <v>2181.0</v>
      </c>
      <c r="F40" s="2" t="n">
        <v>3077.0</v>
      </c>
      <c r="G40" s="2" t="n">
        <v>3595.0</v>
      </c>
      <c r="H40" s="2" t="n">
        <v>4126.0</v>
      </c>
      <c r="I40" s="2" t="n">
        <v>2632.0</v>
      </c>
      <c r="J40" s="2" t="n">
        <v>3298.0</v>
      </c>
      <c r="K40" s="2" t="n">
        <f si="0" t="shared"/>
        <v>20687.0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248.0</v>
      </c>
      <c r="E41" s="2" t="n">
        <v>321.0</v>
      </c>
      <c r="F41" s="2" t="n">
        <v>382.0</v>
      </c>
      <c r="G41" s="2" t="n">
        <v>507.0</v>
      </c>
      <c r="H41" s="2" t="n">
        <v>559.0</v>
      </c>
      <c r="I41" s="2" t="n">
        <v>402.0</v>
      </c>
      <c r="J41" s="2" t="n">
        <v>476.0</v>
      </c>
      <c r="K41" s="2" t="n">
        <f si="0" t="shared"/>
        <v>2895.0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8.0</v>
      </c>
      <c r="E42" s="2" t="n">
        <f ref="E42:J42" si="5" t="shared">E43-E40-E41</f>
        <v>9.0</v>
      </c>
      <c r="F42" s="2" t="n">
        <f si="5" t="shared"/>
        <v>87.0</v>
      </c>
      <c r="G42" s="2" t="n">
        <f si="5" t="shared"/>
        <v>59.0</v>
      </c>
      <c r="H42" s="2" t="n">
        <f si="5" t="shared"/>
        <v>48.0</v>
      </c>
      <c r="I42" s="2" t="n">
        <f si="5" t="shared"/>
        <v>53.0</v>
      </c>
      <c r="J42" s="2" t="n">
        <f si="5" t="shared"/>
        <v>75.0</v>
      </c>
      <c r="K42" s="2" t="n">
        <f si="0" t="shared"/>
        <v>339.0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2034.0</v>
      </c>
      <c r="E43" s="2" t="n">
        <v>2511.0</v>
      </c>
      <c r="F43" s="2" t="n">
        <v>3546.0</v>
      </c>
      <c r="G43" s="2" t="n">
        <v>4161.0</v>
      </c>
      <c r="H43" s="2" t="n">
        <v>4733.0</v>
      </c>
      <c r="I43" s="2" t="n">
        <v>3087.0</v>
      </c>
      <c r="J43" s="2" t="n">
        <v>3849.0</v>
      </c>
      <c r="K43" s="2" t="n">
        <f si="0" t="shared"/>
        <v>23921.0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28.0</v>
      </c>
      <c r="E44" s="2" t="n">
        <v>32.0</v>
      </c>
      <c r="F44" s="2" t="n">
        <v>120.0</v>
      </c>
      <c r="G44" s="2" t="n">
        <v>339.0</v>
      </c>
      <c r="H44" s="2" t="n">
        <v>209.0</v>
      </c>
      <c r="I44" s="2" t="n">
        <v>164.0</v>
      </c>
      <c r="J44" s="2" t="n">
        <v>108.0</v>
      </c>
      <c r="K44" s="2" t="n">
        <f si="0" t="shared"/>
        <v>1000.0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39.0</v>
      </c>
      <c r="E45" s="2" t="n">
        <f ref="E45:J45" si="6" t="shared">E46-E44</f>
        <v>42.0</v>
      </c>
      <c r="F45" s="2" t="n">
        <f si="6" t="shared"/>
        <v>317.0</v>
      </c>
      <c r="G45" s="2" t="n">
        <f si="6" t="shared"/>
        <v>483.0</v>
      </c>
      <c r="H45" s="2" t="n">
        <f si="6" t="shared"/>
        <v>250.0</v>
      </c>
      <c r="I45" s="2" t="n">
        <f si="6" t="shared"/>
        <v>140.0</v>
      </c>
      <c r="J45" s="2" t="n">
        <f si="6" t="shared"/>
        <v>75.0</v>
      </c>
      <c r="K45" s="2" t="n">
        <f si="0" t="shared"/>
        <v>1346.0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67.0</v>
      </c>
      <c r="E46" s="2" t="n">
        <v>74.0</v>
      </c>
      <c r="F46" s="2" t="n">
        <v>437.0</v>
      </c>
      <c r="G46" s="2" t="n">
        <v>822.0</v>
      </c>
      <c r="H46" s="2" t="n">
        <v>459.0</v>
      </c>
      <c r="I46" s="2" t="n">
        <v>304.0</v>
      </c>
      <c r="J46" s="2" t="n">
        <v>183.0</v>
      </c>
      <c r="K46" s="2" t="n">
        <f si="0" t="shared"/>
        <v>2346.0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165.0</v>
      </c>
      <c r="E47" s="2" t="n">
        <v>13.0</v>
      </c>
      <c r="F47" s="2" t="n">
        <v>24.0</v>
      </c>
      <c r="G47" s="2" t="n">
        <v>25.0</v>
      </c>
      <c r="H47" s="2" t="n">
        <v>31.0</v>
      </c>
      <c r="I47" s="2" t="n">
        <v>25.0</v>
      </c>
      <c r="J47" s="2" t="n">
        <v>20.0</v>
      </c>
      <c r="K47" s="2" t="n">
        <f si="0" t="shared"/>
        <v>303.0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41977.0</v>
      </c>
      <c r="E48" s="2" t="n">
        <f ref="E48:J48" si="7" t="shared">E47+E46+E43+E39+E25+E18</f>
        <v>73110.0</v>
      </c>
      <c r="F48" s="2" t="n">
        <f si="7" t="shared"/>
        <v>294265.0</v>
      </c>
      <c r="G48" s="2" t="n">
        <f si="7" t="shared"/>
        <v>308383.0</v>
      </c>
      <c r="H48" s="2" t="n">
        <f si="7" t="shared"/>
        <v>228946.0</v>
      </c>
      <c r="I48" s="2" t="n">
        <f si="7" t="shared"/>
        <v>196212.0</v>
      </c>
      <c r="J48" s="2" t="n">
        <f si="7" t="shared"/>
        <v>207343.0</v>
      </c>
      <c r="K48" s="2" t="n">
        <f si="0" t="shared"/>
        <v>1350236.0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