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<sst xmlns="http://schemas.openxmlformats.org/spreadsheetml/2006/main" count="98" uniqueCount="56">
  <si>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</si>
  <si>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</si>
  <si>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</si>
  <si>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</si>
  <si>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</si>
  <si>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</si>
  <si>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</si>
  <si>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</si>
  <si>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</si>
  <si>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</si>
  <si>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</si>
  <si>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</si>
  <si>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</si>
  <si>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</si>
  <si>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</si>
  <si>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</si>
  <si>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</si>
  <si>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</si>
  <si>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</si>
  <si>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</si>
  <si>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</si>
  <si>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</si>
  <si>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</si>
  <si>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</si>
  <si>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</si>
  <si>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</si>
  <si>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</si>
  <si>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</si>
  <si>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</si>
  <si>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</si>
  <si>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</si>
  <si>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</si>
  <si>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</si>
  <si>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</si>
  <si>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</si>
  <si>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</si>
  <si>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</si>
  <si>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</si>
  <si>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</si>
  <si>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</si>
  <si>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</si>
  <si>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</si>
  <si>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</si>
  <si>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</si>
  <si>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</si>
  <si>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</si>
  <si>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</si>
  <si>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</si>
  <si>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</si>
  <si>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</si>
  <si>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</si>
  <si>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</si>
  <si>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</si>
  <si>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114年2月來臺旅客人次及成長率－按國籍分
Table 1-3 Visitor Arrivals by Nationality,
 February, 2025</t>
  </si>
  <si>
    <t>114年2月
Feb.., 2025</t>
  </si>
  <si>
    <t>113年2月
Feb..,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</si>
</sst>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120553.0</v>
      </c>
      <c r="E3" s="4" t="n">
        <v>101456.0</v>
      </c>
      <c r="F3" s="5" t="n">
        <f>IF(E3=0,"-",(D3-E3)/E3*100)</f>
        <v>18.822938022393945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108815.0</v>
      </c>
      <c r="E4" s="4" t="n">
        <v>110310.0</v>
      </c>
      <c r="F4" s="5" t="n">
        <f ref="F4:F46" si="0" t="shared">IF(E4=0,"-",(D4-E4)/E4*100)</f>
        <v>-1.3552715075695767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5279.0</v>
      </c>
      <c r="E5" s="4" t="n">
        <v>3348.0</v>
      </c>
      <c r="F5" s="5" t="n">
        <f si="0" t="shared"/>
        <v>57.676224611708484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1895.0</v>
      </c>
      <c r="E6" s="4" t="n">
        <v>1015.0</v>
      </c>
      <c r="F6" s="5" t="n">
        <f si="0" t="shared"/>
        <v>86.69950738916256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43794.0</v>
      </c>
      <c r="E7" s="4" t="n">
        <v>55082.0</v>
      </c>
      <c r="F7" s="5" t="n">
        <f si="0" t="shared"/>
        <v>-20.493083039831525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23641.0</v>
      </c>
      <c r="E8" s="4" t="n">
        <v>21779.0</v>
      </c>
      <c r="F8" s="5" t="n">
        <f si="0" t="shared"/>
        <v>8.549520179989898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20040.0</v>
      </c>
      <c r="E9" s="4" t="n">
        <v>16973.0</v>
      </c>
      <c r="F9" s="5" t="n">
        <f si="0" t="shared"/>
        <v>18.06987568491133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48174.0</v>
      </c>
      <c r="E10" s="4" t="n">
        <v>33884.0</v>
      </c>
      <c r="F10" s="5" t="n">
        <f si="0" t="shared"/>
        <v>42.17329713138945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32296.0</v>
      </c>
      <c r="E11" s="4" t="n">
        <v>30607.0</v>
      </c>
      <c r="F11" s="5" t="n">
        <f si="0" t="shared"/>
        <v>5.518345476524978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53828.0</v>
      </c>
      <c r="E12" s="4" t="n">
        <v>38880.0</v>
      </c>
      <c r="F12" s="5" t="n">
        <f si="0" t="shared"/>
        <v>38.446502057613166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2346.0</v>
      </c>
      <c r="E13" s="4" t="n">
        <f>E14-E7-E8-E9-E10-E11-E12</f>
        <v>1692.0</v>
      </c>
      <c r="F13" s="5" t="n">
        <f si="0" t="shared"/>
        <v>38.652482269503544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224119.0</v>
      </c>
      <c r="E14" s="4" t="n">
        <v>198897.0</v>
      </c>
      <c r="F14" s="5" t="n">
        <f si="0" t="shared"/>
        <v>12.68093535850214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856.0</v>
      </c>
      <c r="E15" s="4" t="n">
        <f>E16-E3-E4-E5-E6-E14</f>
        <v>678.0</v>
      </c>
      <c r="F15" s="5" t="n">
        <f si="0" t="shared"/>
        <v>26.253687315634217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461517.0</v>
      </c>
      <c r="E16" s="4" t="n">
        <v>415704.0</v>
      </c>
      <c r="F16" s="5" t="n">
        <f si="0" t="shared"/>
        <v>11.020581952543155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12505.0</v>
      </c>
      <c r="E17" s="4" t="n">
        <v>11503.0</v>
      </c>
      <c r="F17" s="5" t="n">
        <f si="0" t="shared"/>
        <v>8.710771103190472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49979.0</v>
      </c>
      <c r="E18" s="4" t="n">
        <v>44861.0</v>
      </c>
      <c r="F18" s="5" t="n">
        <f si="0" t="shared"/>
        <v>11.408573148168788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391.0</v>
      </c>
      <c r="E19" s="4" t="n">
        <v>348.0</v>
      </c>
      <c r="F19" s="5" t="n">
        <f si="0" t="shared"/>
        <v>12.35632183908046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458.0</v>
      </c>
      <c r="E20" s="4" t="n">
        <v>303.0</v>
      </c>
      <c r="F20" s="5" t="n">
        <f si="0" t="shared"/>
        <v>51.15511551155115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103.0</v>
      </c>
      <c r="E21" s="4" t="n">
        <v>81.0</v>
      </c>
      <c r="F21" s="5" t="n">
        <f si="0" t="shared"/>
        <v>27.160493827160494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1431.0</v>
      </c>
      <c r="E22" s="4" t="n">
        <f>E23-E17-E18-E19-E20-E21</f>
        <v>1297.0</v>
      </c>
      <c r="F22" s="5" t="n">
        <f>IF(E22=0,"-",(D22-E22)/E22*100)</f>
        <v>10.33153430994603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64867.0</v>
      </c>
      <c r="E23" s="4" t="n">
        <v>58393.0</v>
      </c>
      <c r="F23" s="5" t="n">
        <f si="0" t="shared"/>
        <v>11.086945353038892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705.0</v>
      </c>
      <c r="E24" s="4" t="n">
        <v>615.0</v>
      </c>
      <c r="F24" s="5" t="n">
        <f si="0" t="shared"/>
        <v>14.634146341463413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4990.0</v>
      </c>
      <c r="E25" s="4" t="n">
        <v>4699.0</v>
      </c>
      <c r="F25" s="5" t="n">
        <f si="0" t="shared"/>
        <v>6.192806980208555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5198.0</v>
      </c>
      <c r="E26" s="4" t="n">
        <v>5046.0</v>
      </c>
      <c r="F26" s="5" t="n">
        <f si="0" t="shared"/>
        <v>3.012286959968292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1518.0</v>
      </c>
      <c r="E27" s="4" t="n">
        <v>1323.0</v>
      </c>
      <c r="F27" s="5" t="n">
        <f si="0" t="shared"/>
        <v>14.73922902494331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2065.0</v>
      </c>
      <c r="E28" s="4" t="n">
        <v>1977.0</v>
      </c>
      <c r="F28" s="5" t="n">
        <f si="0" t="shared"/>
        <v>4.451188669701568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846.0</v>
      </c>
      <c r="E29" s="4" t="n">
        <v>762.0</v>
      </c>
      <c r="F29" s="5" t="n">
        <f si="0" t="shared"/>
        <v>11.023622047244094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1174.0</v>
      </c>
      <c r="E30" s="4" t="n">
        <v>978.0</v>
      </c>
      <c r="F30" s="5" t="n">
        <f si="0" t="shared"/>
        <v>20.040899795501023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8500.0</v>
      </c>
      <c r="E31" s="4" t="n">
        <v>7374.0</v>
      </c>
      <c r="F31" s="5" t="n">
        <f si="0" t="shared"/>
        <v>15.269867100623813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706.0</v>
      </c>
      <c r="E32" s="4" t="n">
        <v>783.0</v>
      </c>
      <c r="F32" s="5" t="n">
        <f si="0" t="shared"/>
        <v>-9.83397190293742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165.0</v>
      </c>
      <c r="E33" s="4" t="n">
        <v>146.0</v>
      </c>
      <c r="F33" s="5" t="n">
        <f si="0" t="shared"/>
        <v>13.013698630136986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580.0</v>
      </c>
      <c r="E34" s="4" t="n">
        <v>571.0</v>
      </c>
      <c r="F34" s="5" t="n">
        <f si="0" t="shared"/>
        <v>1.5761821366024518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7108.0</v>
      </c>
      <c r="E35" s="4" t="n">
        <f>E36-E24-E25-E26-E27-E28-E29-E30-E31-E32-E33-E34</f>
        <v>6618.0</v>
      </c>
      <c r="F35" s="5" t="n">
        <f si="0" t="shared"/>
        <v>7.404049561801148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33555.0</v>
      </c>
      <c r="E36" s="4" t="n">
        <v>30892.0</v>
      </c>
      <c r="F36" s="5" t="n">
        <f si="0" t="shared"/>
        <v>8.620354784410203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7791.0</v>
      </c>
      <c r="E37" s="4" t="n">
        <v>6915.0</v>
      </c>
      <c r="F37" s="5" t="n">
        <f si="0" t="shared"/>
        <v>12.66811279826464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1296.0</v>
      </c>
      <c r="E38" s="4" t="n">
        <v>1250.0</v>
      </c>
      <c r="F38" s="5" t="n">
        <f si="0" t="shared"/>
        <v>3.6799999999999997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181.0</v>
      </c>
      <c r="E39" s="4" t="n">
        <f>E40-E37-E38</f>
        <v>96.0</v>
      </c>
      <c r="F39" s="5" t="n">
        <f si="0" t="shared"/>
        <v>88.54166666666666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9268.0</v>
      </c>
      <c r="E40" s="4" t="n">
        <v>8261.0</v>
      </c>
      <c r="F40" s="5" t="n">
        <f si="0" t="shared"/>
        <v>12.1898075293548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607.0</v>
      </c>
      <c r="E41" s="4" t="n">
        <v>586.0</v>
      </c>
      <c r="F41" s="5" t="n">
        <f si="0" t="shared"/>
        <v>3.583617747440273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816.0</v>
      </c>
      <c r="E42" s="4" t="n">
        <f>E43-E41</f>
        <v>590.0</v>
      </c>
      <c r="F42" s="5" t="n">
        <f si="0" t="shared"/>
        <v>38.30508474576271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1423.0</v>
      </c>
      <c r="E43" s="4" t="n">
        <v>1176.0</v>
      </c>
      <c r="F43" s="5" t="n">
        <f si="0" t="shared"/>
        <v>21.00340136054422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55.0</v>
      </c>
      <c r="E44" s="4" t="n">
        <v>59.0</v>
      </c>
      <c r="F44" s="5" t="n">
        <f si="0" t="shared"/>
        <v>-6.779661016949152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128473.0</v>
      </c>
      <c r="E45" s="4" t="n">
        <v>133863.0</v>
      </c>
      <c r="F45" s="5" t="n">
        <f si="0" t="shared"/>
        <v>-4.026504710039369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699158.0</v>
      </c>
      <c r="E46" s="8" t="n">
        <f>E44+E43+E40+E36+E23+E16+E45</f>
        <v>648348.0</v>
      </c>
      <c r="F46" s="5" t="n">
        <f si="0" t="shared"/>
        <v>7.836840709001956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