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<sst xmlns="http://schemas.openxmlformats.org/spreadsheetml/2006/main" count="98" uniqueCount="56">
  <si>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</si>
  <si>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</si>
  <si>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</si>
  <si>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</si>
  <si>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</si>
  <si>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</si>
  <si>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</si>
  <si>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</si>
  <si>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</si>
  <si>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</si>
  <si>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</si>
  <si>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</si>
  <si>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</si>
  <si>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</si>
  <si>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</si>
  <si>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</si>
  <si>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</si>
  <si>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</si>
  <si>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</si>
  <si>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</si>
  <si>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</si>
  <si>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</si>
  <si>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</si>
  <si>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</si>
  <si>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</si>
  <si>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</si>
  <si>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</si>
  <si>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</si>
  <si>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</si>
  <si>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</si>
  <si>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</si>
  <si>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</si>
  <si>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</si>
  <si>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</si>
  <si>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</si>
  <si>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</si>
  <si>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</si>
  <si>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</si>
  <si>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</si>
  <si>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</si>
  <si>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</si>
  <si>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</si>
  <si>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</si>
  <si>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</si>
  <si>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</si>
  <si>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</si>
  <si>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</si>
  <si>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</si>
  <si>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</si>
  <si>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</si>
  <si>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</si>
  <si>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</si>
  <si>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</si>
  <si>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114年1至2月來臺旅客人次及成長率－按國籍分
Table 1-3 Visitor Arrivals by Nationality,
 January-February, 2025</t>
  </si>
  <si>
    <t>114年1至2月
Jan.-February., 2025</t>
  </si>
  <si>
    <t>113年1至2月
Jan.-February.,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</si>
</sst>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210405.0</v>
      </c>
      <c r="E3" s="4" t="n">
        <v>196906.0</v>
      </c>
      <c r="F3" s="5" t="n">
        <f>IF(E3=0,"-",(D3-E3)/E3*100)</f>
        <v>6.855555442698547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226901.0</v>
      </c>
      <c r="E4" s="4" t="n">
        <v>223800.0</v>
      </c>
      <c r="F4" s="5" t="n">
        <f ref="F4:F46" si="0" t="shared">IF(E4=0,"-",(D4-E4)/E4*100)</f>
        <v>1.3856121537086685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8356.0</v>
      </c>
      <c r="E5" s="4" t="n">
        <v>6215.0</v>
      </c>
      <c r="F5" s="5" t="n">
        <f si="0" t="shared"/>
        <v>34.448913917940466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3244.0</v>
      </c>
      <c r="E6" s="4" t="n">
        <v>2088.0</v>
      </c>
      <c r="F6" s="5" t="n">
        <f si="0" t="shared"/>
        <v>55.3639846743295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72142.0</v>
      </c>
      <c r="E7" s="4" t="n">
        <v>84992.0</v>
      </c>
      <c r="F7" s="5" t="n">
        <f si="0" t="shared"/>
        <v>-15.119070030120483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44909.0</v>
      </c>
      <c r="E8" s="4" t="n">
        <v>51724.0</v>
      </c>
      <c r="F8" s="5" t="n">
        <f si="0" t="shared"/>
        <v>-13.175701801871472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35709.0</v>
      </c>
      <c r="E9" s="4" t="n">
        <v>33055.0</v>
      </c>
      <c r="F9" s="5" t="n">
        <f si="0" t="shared"/>
        <v>8.029042504916049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96523.0</v>
      </c>
      <c r="E10" s="4" t="n">
        <v>73051.0</v>
      </c>
      <c r="F10" s="5" t="n">
        <f si="0" t="shared"/>
        <v>32.130976988679144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59165.0</v>
      </c>
      <c r="E11" s="4" t="n">
        <v>62811.0</v>
      </c>
      <c r="F11" s="5" t="n">
        <f si="0" t="shared"/>
        <v>-5.804715734505103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73753.0</v>
      </c>
      <c r="E12" s="4" t="n">
        <v>55993.0</v>
      </c>
      <c r="F12" s="5" t="n">
        <f si="0" t="shared"/>
        <v>31.718250495597665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4104.0</v>
      </c>
      <c r="E13" s="4" t="n">
        <f>E14-E7-E8-E9-E10-E11-E12</f>
        <v>3360.0</v>
      </c>
      <c r="F13" s="5" t="n">
        <f si="0" t="shared"/>
        <v>22.142857142857142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386305.0</v>
      </c>
      <c r="E14" s="4" t="n">
        <v>364986.0</v>
      </c>
      <c r="F14" s="5" t="n">
        <f si="0" t="shared"/>
        <v>5.841045957927153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1678.0</v>
      </c>
      <c r="E15" s="4" t="n">
        <f>E16-E3-E4-E5-E6-E14</f>
        <v>1386.0</v>
      </c>
      <c r="F15" s="5" t="n">
        <f si="0" t="shared"/>
        <v>21.06782106782107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836889.0</v>
      </c>
      <c r="E16" s="4" t="n">
        <v>795381.0</v>
      </c>
      <c r="F16" s="5" t="n">
        <f si="0" t="shared"/>
        <v>5.218631071147035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24543.0</v>
      </c>
      <c r="E17" s="4" t="n">
        <v>21863.0</v>
      </c>
      <c r="F17" s="5" t="n">
        <f si="0" t="shared"/>
        <v>12.258153043955542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106750.0</v>
      </c>
      <c r="E18" s="4" t="n">
        <v>87848.0</v>
      </c>
      <c r="F18" s="5" t="n">
        <f si="0" t="shared"/>
        <v>21.516710682087243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780.0</v>
      </c>
      <c r="E19" s="4" t="n">
        <v>616.0</v>
      </c>
      <c r="F19" s="5" t="n">
        <f si="0" t="shared"/>
        <v>26.623376623376622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978.0</v>
      </c>
      <c r="E20" s="4" t="n">
        <v>688.0</v>
      </c>
      <c r="F20" s="5" t="n">
        <f si="0" t="shared"/>
        <v>42.151162790697676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222.0</v>
      </c>
      <c r="E21" s="4" t="n">
        <v>191.0</v>
      </c>
      <c r="F21" s="5" t="n">
        <f si="0" t="shared"/>
        <v>16.230366492146597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2541.0</v>
      </c>
      <c r="E22" s="4" t="n">
        <f>E23-E17-E18-E19-E20-E21</f>
        <v>2212.0</v>
      </c>
      <c r="F22" s="5" t="n">
        <f>IF(E22=0,"-",(D22-E22)/E22*100)</f>
        <v>14.873417721518987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135814.0</v>
      </c>
      <c r="E23" s="4" t="n">
        <v>113418.0</v>
      </c>
      <c r="F23" s="5" t="n">
        <f si="0" t="shared"/>
        <v>19.746424729760708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1406.0</v>
      </c>
      <c r="E24" s="4" t="n">
        <v>1174.0</v>
      </c>
      <c r="F24" s="5" t="n">
        <f si="0" t="shared"/>
        <v>19.761499148211243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9495.0</v>
      </c>
      <c r="E25" s="4" t="n">
        <v>8755.0</v>
      </c>
      <c r="F25" s="5" t="n">
        <f si="0" t="shared"/>
        <v>8.45231296402056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12008.0</v>
      </c>
      <c r="E26" s="4" t="n">
        <v>9415.0</v>
      </c>
      <c r="F26" s="5" t="n">
        <f si="0" t="shared"/>
        <v>27.541157727031333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3242.0</v>
      </c>
      <c r="E27" s="4" t="n">
        <v>2955.0</v>
      </c>
      <c r="F27" s="5" t="n">
        <f si="0" t="shared"/>
        <v>9.712351945854483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4051.0</v>
      </c>
      <c r="E28" s="4" t="n">
        <v>3754.0</v>
      </c>
      <c r="F28" s="5" t="n">
        <f si="0" t="shared"/>
        <v>7.911561001598296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1672.0</v>
      </c>
      <c r="E29" s="4" t="n">
        <v>1444.0</v>
      </c>
      <c r="F29" s="5" t="n">
        <f si="0" t="shared"/>
        <v>15.789473684210526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2266.0</v>
      </c>
      <c r="E30" s="4" t="n">
        <v>1899.0</v>
      </c>
      <c r="F30" s="5" t="n">
        <f si="0" t="shared"/>
        <v>19.32596103212217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16990.0</v>
      </c>
      <c r="E31" s="4" t="n">
        <v>14121.0</v>
      </c>
      <c r="F31" s="5" t="n">
        <f si="0" t="shared"/>
        <v>20.317257984562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1592.0</v>
      </c>
      <c r="E32" s="4" t="n">
        <v>1456.0</v>
      </c>
      <c r="F32" s="5" t="n">
        <f si="0" t="shared"/>
        <v>9.340659340659341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329.0</v>
      </c>
      <c r="E33" s="4" t="n">
        <v>289.0</v>
      </c>
      <c r="F33" s="5" t="n">
        <f si="0" t="shared"/>
        <v>13.84083044982699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1208.0</v>
      </c>
      <c r="E34" s="4" t="n">
        <v>1133.0</v>
      </c>
      <c r="F34" s="5" t="n">
        <f si="0" t="shared"/>
        <v>6.619593998234776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13773.0</v>
      </c>
      <c r="E35" s="4" t="n">
        <f>E36-E24-E25-E26-E27-E28-E29-E30-E31-E32-E33-E34</f>
        <v>12139.0</v>
      </c>
      <c r="F35" s="5" t="n">
        <f si="0" t="shared"/>
        <v>13.460746354724442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68032.0</v>
      </c>
      <c r="E36" s="4" t="n">
        <v>58534.0</v>
      </c>
      <c r="F36" s="5" t="n">
        <f si="0" t="shared"/>
        <v>16.226466668944546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21694.0</v>
      </c>
      <c r="E37" s="4" t="n">
        <v>18924.0</v>
      </c>
      <c r="F37" s="5" t="n">
        <f si="0" t="shared"/>
        <v>14.637497357852464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3516.0</v>
      </c>
      <c r="E38" s="4" t="n">
        <v>3235.0</v>
      </c>
      <c r="F38" s="5" t="n">
        <f si="0" t="shared"/>
        <v>8.686244204018548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313.0</v>
      </c>
      <c r="E39" s="4" t="n">
        <f>E40-E37-E38</f>
        <v>208.0</v>
      </c>
      <c r="F39" s="5" t="n">
        <f si="0" t="shared"/>
        <v>50.480769230769226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25523.0</v>
      </c>
      <c r="E40" s="4" t="n">
        <v>22367.0</v>
      </c>
      <c r="F40" s="5" t="n">
        <f si="0" t="shared"/>
        <v>14.110072875217956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1023.0</v>
      </c>
      <c r="E41" s="4" t="n">
        <v>934.0</v>
      </c>
      <c r="F41" s="5" t="n">
        <f si="0" t="shared"/>
        <v>9.528907922912206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1334.0</v>
      </c>
      <c r="E42" s="4" t="n">
        <f>E43-E41</f>
        <v>936.0</v>
      </c>
      <c r="F42" s="5" t="n">
        <f si="0" t="shared"/>
        <v>42.52136752136752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2357.0</v>
      </c>
      <c r="E43" s="4" t="n">
        <v>1870.0</v>
      </c>
      <c r="F43" s="5" t="n">
        <f si="0" t="shared"/>
        <v>26.0427807486631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106.0</v>
      </c>
      <c r="E44" s="4" t="n">
        <v>123.0</v>
      </c>
      <c r="F44" s="5" t="n">
        <f si="0" t="shared"/>
        <v>-13.821138211382115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281515.0</v>
      </c>
      <c r="E45" s="4" t="n">
        <v>246616.0</v>
      </c>
      <c r="F45" s="5" t="n">
        <f si="0" t="shared"/>
        <v>14.15114996593895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1350236.0</v>
      </c>
      <c r="E46" s="8" t="n">
        <f>E44+E43+E40+E36+E23+E16+E45</f>
        <v>1238309.0</v>
      </c>
      <c r="F46" s="5" t="n">
        <f si="0" t="shared"/>
        <v>9.038697126484585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