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<sst xmlns="http://schemas.openxmlformats.org/spreadsheetml/2006/main" count="118" uniqueCount="73">
  <si>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</si>
  <si>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</si>
  <si>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</si>
  <si>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</si>
  <si>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</si>
  <si>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</si>
  <si>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</si>
  <si>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</si>
  <si>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</si>
  <si>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</si>
  <si>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</si>
  <si>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</si>
  <si>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</si>
  <si>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</si>
  <si>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</si>
  <si>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</si>
  <si>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</si>
  <si>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</si>
  <si>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</si>
  <si>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</si>
  <si>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</si>
  <si>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</si>
  <si>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</si>
  <si>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</si>
  <si>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</si>
  <si>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</si>
  <si>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</si>
  <si>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</si>
  <si>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</si>
  <si>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</si>
  <si>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</si>
  <si>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</si>
  <si>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</si>
  <si>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</si>
  <si>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</si>
  <si>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</si>
  <si>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</si>
  <si>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</si>
  <si>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</si>
  <si>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</si>
  <si>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</si>
  <si>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</si>
  <si>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</si>
  <si>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</si>
  <si>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</si>
  <si>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</si>
  <si>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</si>
  <si>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</si>
  <si>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</si>
  <si>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</si>
  <si>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</si>
  <si>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</si>
  <si>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</si>
  <si>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</si>
  <si>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</si>
  <si>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</si>
  <si>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</si>
  <si>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</si>
  <si>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</si>
  <si>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</si>
  <si>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</si>
  <si>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</si>
  <si>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</si>
  <si>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</si>
  <si>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</si>
  <si>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</si>
  <si>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</si>
  <si>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</si>
  <si>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</si>
  <si>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</si>
  <si>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</si>
  <si>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114年1月來臺旅客人次～按停留夜數分
Table 1-8  Visitor Arrivals  by Length of Stay,
January,2025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</si>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</sst>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4733.0</v>
      </c>
      <c r="E3" s="4" t="n">
        <v>14492.0</v>
      </c>
      <c r="F3" s="4" t="n">
        <v>21306.0</v>
      </c>
      <c r="G3" s="4" t="n">
        <v>20473.0</v>
      </c>
      <c r="H3" s="4" t="n">
        <v>18828.0</v>
      </c>
      <c r="I3" s="4" t="n">
        <v>5531.0</v>
      </c>
      <c r="J3" s="4" t="n">
        <v>1489.0</v>
      </c>
      <c r="K3" s="4" t="n">
        <v>284.0</v>
      </c>
      <c r="L3" s="4" t="n">
        <v>183.0</v>
      </c>
      <c r="M3" s="4" t="n">
        <v>10580.0</v>
      </c>
      <c r="N3" s="11" t="n">
        <f>SUM(D3:M3)</f>
        <v>97899.0</v>
      </c>
      <c r="O3" s="4" t="n">
        <v>1253586.0</v>
      </c>
      <c r="P3" s="4" t="n">
        <v>401598.0</v>
      </c>
      <c r="Q3" s="11" t="n">
        <f>SUM(D3:L3)</f>
        <v>87319.0</v>
      </c>
      <c r="R3" s="6" t="n">
        <f ref="R3:R48" si="0" t="shared">IF(P3&lt;&gt;0,P3/SUM(D3:L3),0)</f>
        <v>4.599205213069321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11243.0</v>
      </c>
      <c r="E4" s="5" t="n">
        <v>5038.0</v>
      </c>
      <c r="F4" s="5" t="n">
        <v>3394.0</v>
      </c>
      <c r="G4" s="5" t="n">
        <v>3950.0</v>
      </c>
      <c r="H4" s="5" t="n">
        <v>8565.0</v>
      </c>
      <c r="I4" s="5" t="n">
        <v>7026.0</v>
      </c>
      <c r="J4" s="5" t="n">
        <v>1927.0</v>
      </c>
      <c r="K4" s="5" t="n">
        <v>1600.0</v>
      </c>
      <c r="L4" s="5" t="n">
        <v>1609.0</v>
      </c>
      <c r="M4" s="5" t="n">
        <v>18781.0</v>
      </c>
      <c r="N4" s="11" t="n">
        <f ref="N4:N14" si="1" t="shared">SUM(D4:M4)</f>
        <v>63133.0</v>
      </c>
      <c r="O4" s="5" t="n">
        <v>1873184.0</v>
      </c>
      <c r="P4" s="5" t="n">
        <v>414143.0</v>
      </c>
      <c r="Q4" s="11" t="n">
        <f ref="Q4:Q48" si="2" t="shared">SUM(D4:L4)</f>
        <v>44352.0</v>
      </c>
      <c r="R4" s="6" t="n">
        <f si="0" t="shared"/>
        <v>9.33763979076479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8136.0</v>
      </c>
      <c r="E5" s="5" t="n">
        <v>25337.0</v>
      </c>
      <c r="F5" s="5" t="n">
        <v>34557.0</v>
      </c>
      <c r="G5" s="5" t="n">
        <v>14570.0</v>
      </c>
      <c r="H5" s="5" t="n">
        <v>13083.0</v>
      </c>
      <c r="I5" s="5" t="n">
        <v>5806.0</v>
      </c>
      <c r="J5" s="5" t="n">
        <v>2655.0</v>
      </c>
      <c r="K5" s="5" t="n">
        <v>1561.0</v>
      </c>
      <c r="L5" s="5" t="n">
        <v>1020.0</v>
      </c>
      <c r="M5" s="5" t="n">
        <v>12833.0</v>
      </c>
      <c r="N5" s="11" t="n">
        <f si="1" t="shared"/>
        <v>119558.0</v>
      </c>
      <c r="O5" s="5" t="n">
        <v>1142847.0</v>
      </c>
      <c r="P5" s="5" t="n">
        <v>557636.0</v>
      </c>
      <c r="Q5" s="11" t="n">
        <f si="2" t="shared"/>
        <v>106725.0</v>
      </c>
      <c r="R5" s="6" t="n">
        <f si="0" t="shared"/>
        <v>5.224980089013821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2392.0</v>
      </c>
      <c r="E6" s="5" t="n">
        <v>12077.0</v>
      </c>
      <c r="F6" s="5" t="n">
        <v>59495.0</v>
      </c>
      <c r="G6" s="5" t="n">
        <v>23117.0</v>
      </c>
      <c r="H6" s="5" t="n">
        <v>11337.0</v>
      </c>
      <c r="I6" s="5" t="n">
        <v>2831.0</v>
      </c>
      <c r="J6" s="5" t="n">
        <v>1129.0</v>
      </c>
      <c r="K6" s="5" t="n">
        <v>676.0</v>
      </c>
      <c r="L6" s="5" t="n">
        <v>436.0</v>
      </c>
      <c r="M6" s="5" t="n">
        <v>6215.0</v>
      </c>
      <c r="N6" s="11" t="n">
        <f si="1" t="shared"/>
        <v>119705.0</v>
      </c>
      <c r="O6" s="5" t="n">
        <v>684957.0</v>
      </c>
      <c r="P6" s="5" t="n">
        <v>475706.0</v>
      </c>
      <c r="Q6" s="11" t="n">
        <f si="2" t="shared"/>
        <v>113490.0</v>
      </c>
      <c r="R6" s="6" t="n">
        <f si="0" t="shared"/>
        <v>4.191611595735307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166.0</v>
      </c>
      <c r="E7" s="5" t="n">
        <v>129.0</v>
      </c>
      <c r="F7" s="5" t="n">
        <v>163.0</v>
      </c>
      <c r="G7" s="5" t="n">
        <v>159.0</v>
      </c>
      <c r="H7" s="5" t="n">
        <v>403.0</v>
      </c>
      <c r="I7" s="5" t="n">
        <v>396.0</v>
      </c>
      <c r="J7" s="5" t="n">
        <v>324.0</v>
      </c>
      <c r="K7" s="5" t="n">
        <v>311.0</v>
      </c>
      <c r="L7" s="5" t="n">
        <v>211.0</v>
      </c>
      <c r="M7" s="5" t="n">
        <v>1730.0</v>
      </c>
      <c r="N7" s="11" t="n">
        <f si="1" t="shared"/>
        <v>3992.0</v>
      </c>
      <c r="O7" s="5" t="n">
        <v>480855.0</v>
      </c>
      <c r="P7" s="5" t="n">
        <v>45961.0</v>
      </c>
      <c r="Q7" s="11" t="n">
        <f si="2" t="shared"/>
        <v>2262.0</v>
      </c>
      <c r="R7" s="6" t="n">
        <f si="0" t="shared"/>
        <v>20.318744473916887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113.0</v>
      </c>
      <c r="E8" s="5" t="n">
        <v>134.0</v>
      </c>
      <c r="F8" s="5" t="n">
        <v>184.0</v>
      </c>
      <c r="G8" s="5" t="n">
        <v>198.0</v>
      </c>
      <c r="H8" s="5" t="n">
        <v>314.0</v>
      </c>
      <c r="I8" s="5" t="n">
        <v>338.0</v>
      </c>
      <c r="J8" s="5" t="n">
        <v>222.0</v>
      </c>
      <c r="K8" s="5" t="n">
        <v>80.0</v>
      </c>
      <c r="L8" s="5" t="n">
        <v>38.0</v>
      </c>
      <c r="M8" s="5" t="n">
        <v>210.0</v>
      </c>
      <c r="N8" s="11" t="n">
        <f si="1" t="shared"/>
        <v>1831.0</v>
      </c>
      <c r="O8" s="5" t="n">
        <v>55497.0</v>
      </c>
      <c r="P8" s="5" t="n">
        <v>18430.0</v>
      </c>
      <c r="Q8" s="11" t="n">
        <f si="2" t="shared"/>
        <v>1621.0</v>
      </c>
      <c r="R8" s="6" t="n">
        <f si="0" t="shared"/>
        <v>11.36952498457742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1013.0</v>
      </c>
      <c r="E9" s="5" t="n">
        <v>873.0</v>
      </c>
      <c r="F9" s="5" t="n">
        <v>2040.0</v>
      </c>
      <c r="G9" s="5" t="n">
        <v>3480.0</v>
      </c>
      <c r="H9" s="5" t="n">
        <v>10315.0</v>
      </c>
      <c r="I9" s="5" t="n">
        <v>5944.0</v>
      </c>
      <c r="J9" s="5" t="n">
        <v>2190.0</v>
      </c>
      <c r="K9" s="5" t="n">
        <v>1792.0</v>
      </c>
      <c r="L9" s="5" t="n">
        <v>1301.0</v>
      </c>
      <c r="M9" s="5" t="n">
        <v>11393.0</v>
      </c>
      <c r="N9" s="11" t="n">
        <f si="1" t="shared"/>
        <v>40341.0</v>
      </c>
      <c r="O9" s="5" t="n">
        <v>3047523.0</v>
      </c>
      <c r="P9" s="5" t="n">
        <v>371533.0</v>
      </c>
      <c r="Q9" s="11" t="n">
        <f si="2" t="shared"/>
        <v>28948.0</v>
      </c>
      <c r="R9" s="6" t="n">
        <f si="0" t="shared"/>
        <v>12.83449633826171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846.0</v>
      </c>
      <c r="E10" s="5" t="n">
        <v>1399.0</v>
      </c>
      <c r="F10" s="5" t="n">
        <v>2616.0</v>
      </c>
      <c r="G10" s="5" t="n">
        <v>3898.0</v>
      </c>
      <c r="H10" s="5" t="n">
        <v>11496.0</v>
      </c>
      <c r="I10" s="5" t="n">
        <v>9545.0</v>
      </c>
      <c r="J10" s="5" t="n">
        <v>1569.0</v>
      </c>
      <c r="K10" s="5" t="n">
        <v>370.0</v>
      </c>
      <c r="L10" s="5" t="n">
        <v>124.0</v>
      </c>
      <c r="M10" s="5" t="n">
        <v>682.0</v>
      </c>
      <c r="N10" s="11" t="n">
        <f si="1" t="shared"/>
        <v>32545.0</v>
      </c>
      <c r="O10" s="5" t="n">
        <v>329549.0</v>
      </c>
      <c r="P10" s="5" t="n">
        <v>248359.0</v>
      </c>
      <c r="Q10" s="11" t="n">
        <f si="2" t="shared"/>
        <v>31863.0</v>
      </c>
      <c r="R10" s="6" t="n">
        <f si="0" t="shared"/>
        <v>7.794589335593008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1311.0</v>
      </c>
      <c r="E11" s="5" t="n">
        <v>283.0</v>
      </c>
      <c r="F11" s="5" t="n">
        <v>484.0</v>
      </c>
      <c r="G11" s="5" t="n">
        <v>879.0</v>
      </c>
      <c r="H11" s="5" t="n">
        <v>3169.0</v>
      </c>
      <c r="I11" s="5" t="n">
        <v>3785.0</v>
      </c>
      <c r="J11" s="5" t="n">
        <v>732.0</v>
      </c>
      <c r="K11" s="5" t="n">
        <v>548.0</v>
      </c>
      <c r="L11" s="5" t="n">
        <v>390.0</v>
      </c>
      <c r="M11" s="5" t="n">
        <v>10328.0</v>
      </c>
      <c r="N11" s="11" t="n">
        <f si="1" t="shared"/>
        <v>21909.0</v>
      </c>
      <c r="O11" s="5" t="n">
        <v>6920184.0</v>
      </c>
      <c r="P11" s="5" t="n">
        <v>135831.0</v>
      </c>
      <c r="Q11" s="11" t="n">
        <f si="2" t="shared"/>
        <v>11581.0</v>
      </c>
      <c r="R11" s="6" t="n">
        <f si="0" t="shared"/>
        <v>11.728779898108971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1296.0</v>
      </c>
      <c r="E12" s="5" t="n">
        <v>1859.0</v>
      </c>
      <c r="F12" s="5" t="n">
        <v>6163.0</v>
      </c>
      <c r="G12" s="5" t="n">
        <v>8505.0</v>
      </c>
      <c r="H12" s="5" t="n">
        <v>10826.0</v>
      </c>
      <c r="I12" s="5" t="n">
        <v>6386.0</v>
      </c>
      <c r="J12" s="5" t="n">
        <v>464.0</v>
      </c>
      <c r="K12" s="5" t="n">
        <v>382.0</v>
      </c>
      <c r="L12" s="5" t="n">
        <v>339.0</v>
      </c>
      <c r="M12" s="5" t="n">
        <v>11066.0</v>
      </c>
      <c r="N12" s="11" t="n">
        <f si="1" t="shared"/>
        <v>47286.0</v>
      </c>
      <c r="O12" s="5" t="n">
        <v>6489178.0</v>
      </c>
      <c r="P12" s="5" t="n">
        <v>243021.0</v>
      </c>
      <c r="Q12" s="11" t="n">
        <f si="2" t="shared"/>
        <v>36220.0</v>
      </c>
      <c r="R12" s="6" t="n">
        <f si="0" t="shared"/>
        <v>6.709580342352291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670.0</v>
      </c>
      <c r="E13" s="5" t="n">
        <v>2048.0</v>
      </c>
      <c r="F13" s="5" t="n">
        <v>5159.0</v>
      </c>
      <c r="G13" s="5" t="n">
        <v>5279.0</v>
      </c>
      <c r="H13" s="5" t="n">
        <v>4526.0</v>
      </c>
      <c r="I13" s="5" t="n">
        <v>7923.0</v>
      </c>
      <c r="J13" s="5" t="n">
        <v>292.0</v>
      </c>
      <c r="K13" s="5" t="n">
        <v>494.0</v>
      </c>
      <c r="L13" s="5" t="n">
        <v>282.0</v>
      </c>
      <c r="M13" s="5" t="n">
        <v>5240.0</v>
      </c>
      <c r="N13" s="11" t="n">
        <f si="1" t="shared"/>
        <v>31913.0</v>
      </c>
      <c r="O13" s="5" t="n">
        <v>3173361.0</v>
      </c>
      <c r="P13" s="5" t="n">
        <v>212210.0</v>
      </c>
      <c r="Q13" s="11" t="n">
        <f si="2" t="shared"/>
        <v>26673.0</v>
      </c>
      <c r="R13" s="6" t="n">
        <f si="0" t="shared"/>
        <v>7.9559854534548045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243.0</v>
      </c>
      <c r="E14" s="5" t="n">
        <v>257.0</v>
      </c>
      <c r="F14" s="5" t="n">
        <v>779.0</v>
      </c>
      <c r="G14" s="5" t="n">
        <v>2238.0</v>
      </c>
      <c r="H14" s="5" t="n">
        <v>1572.0</v>
      </c>
      <c r="I14" s="5" t="n">
        <v>1320.0</v>
      </c>
      <c r="J14" s="5" t="n">
        <v>874.0</v>
      </c>
      <c r="K14" s="5" t="n">
        <v>1582.0</v>
      </c>
      <c r="L14" s="5" t="n">
        <v>1909.0</v>
      </c>
      <c r="M14" s="5" t="n">
        <v>40556.0</v>
      </c>
      <c r="N14" s="11" t="n">
        <f si="1" t="shared"/>
        <v>51330.0</v>
      </c>
      <c r="O14" s="5" t="n">
        <v>2.3238846E7</v>
      </c>
      <c r="P14" s="5" t="n">
        <v>275900.0</v>
      </c>
      <c r="Q14" s="11" t="n">
        <f si="2" t="shared"/>
        <v>10774.0</v>
      </c>
      <c r="R14" s="6" t="n">
        <f si="0" t="shared"/>
        <v>25.60794505290514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97.0</v>
      </c>
      <c r="E15" s="5" t="n">
        <f ref="E15:M15" si="3" t="shared">E16-E9-E10-E11-E12-E13-E14</f>
        <v>58.0</v>
      </c>
      <c r="F15" s="5" t="n">
        <f si="3" t="shared"/>
        <v>76.0</v>
      </c>
      <c r="G15" s="5" t="n">
        <f si="3" t="shared"/>
        <v>203.0</v>
      </c>
      <c r="H15" s="5" t="n">
        <f si="3" t="shared"/>
        <v>435.0</v>
      </c>
      <c r="I15" s="5" t="n">
        <f si="3" t="shared"/>
        <v>389.0</v>
      </c>
      <c r="J15" s="5" t="n">
        <f si="3" t="shared"/>
        <v>160.0</v>
      </c>
      <c r="K15" s="5" t="n">
        <f si="3" t="shared"/>
        <v>100.0</v>
      </c>
      <c r="L15" s="5" t="n">
        <f si="3" t="shared"/>
        <v>51.0</v>
      </c>
      <c r="M15" s="5" t="n">
        <f si="3" t="shared"/>
        <v>481.0</v>
      </c>
      <c r="N15" s="5" t="n">
        <f ref="N15" si="4" t="shared">N16-N9-N10-N11-N12-N13-N14</f>
        <v>2050.0</v>
      </c>
      <c r="O15" s="5" t="n">
        <f>O16-O9-O10-O11-O12-O13-O14</f>
        <v>181291.0</v>
      </c>
      <c r="P15" s="5" t="n">
        <f>P16-P9-P10-P11-P12-P13-P14</f>
        <v>20809.0</v>
      </c>
      <c r="Q15" s="11" t="n">
        <f si="2" t="shared"/>
        <v>1569.0</v>
      </c>
      <c r="R15" s="6" t="n">
        <f si="0" t="shared"/>
        <v>13.262587635436583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5476.0</v>
      </c>
      <c r="E16" s="5" t="n">
        <v>6777.0</v>
      </c>
      <c r="F16" s="5" t="n">
        <v>17317.0</v>
      </c>
      <c r="G16" s="5" t="n">
        <v>24482.0</v>
      </c>
      <c r="H16" s="5" t="n">
        <v>42339.0</v>
      </c>
      <c r="I16" s="5" t="n">
        <v>35292.0</v>
      </c>
      <c r="J16" s="5" t="n">
        <v>6281.0</v>
      </c>
      <c r="K16" s="5" t="n">
        <v>5268.0</v>
      </c>
      <c r="L16" s="5" t="n">
        <v>4396.0</v>
      </c>
      <c r="M16" s="5" t="n">
        <v>79746.0</v>
      </c>
      <c r="N16" s="11" t="n">
        <f ref="N16:N48" si="5" t="shared">SUM(D16:M16)</f>
        <v>227374.0</v>
      </c>
      <c r="O16" s="5" t="n">
        <v>4.3379932E7</v>
      </c>
      <c r="P16" s="5" t="n">
        <v>1507663.0</v>
      </c>
      <c r="Q16" s="11" t="n">
        <f si="2" t="shared"/>
        <v>147628.0</v>
      </c>
      <c r="R16" s="6" t="n">
        <f si="0" t="shared"/>
        <v>10.212581624082153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692.0</v>
      </c>
      <c r="E17" s="5" t="n">
        <f ref="E17:M17" si="6" t="shared">E18-E16-E3-E4-E5-E6-E7-E8</f>
        <v>1538.0</v>
      </c>
      <c r="F17" s="5" t="n">
        <f si="6" t="shared"/>
        <v>1925.0</v>
      </c>
      <c r="G17" s="5" t="n">
        <f si="6" t="shared"/>
        <v>1332.0</v>
      </c>
      <c r="H17" s="5" t="n">
        <f si="6" t="shared"/>
        <v>1784.0</v>
      </c>
      <c r="I17" s="5" t="n">
        <f si="6" t="shared"/>
        <v>1716.0</v>
      </c>
      <c r="J17" s="5" t="n">
        <f si="6" t="shared"/>
        <v>561.0</v>
      </c>
      <c r="K17" s="5" t="n">
        <f si="6" t="shared"/>
        <v>237.0</v>
      </c>
      <c r="L17" s="5" t="n">
        <f si="6" t="shared"/>
        <v>98.0</v>
      </c>
      <c r="M17" s="5" t="n">
        <f si="6" t="shared"/>
        <v>821.0</v>
      </c>
      <c r="N17" s="11" t="n">
        <f si="5" t="shared"/>
        <v>10704.0</v>
      </c>
      <c r="O17" s="5" t="n">
        <f>O18-O16-O3-O4-O5-O6-O7-O8</f>
        <v>243381.0</v>
      </c>
      <c r="P17" s="5" t="n">
        <f>P18-P16-P3-P4-P5-P6-P7-P8</f>
        <v>74188.0</v>
      </c>
      <c r="Q17" s="11" t="n">
        <f si="2" t="shared"/>
        <v>9883.0</v>
      </c>
      <c r="R17" s="6" t="n">
        <f si="0" t="shared"/>
        <v>7.506627542244257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32951.0</v>
      </c>
      <c r="E18" s="5" t="n">
        <v>65522.0</v>
      </c>
      <c r="F18" s="5" t="n">
        <v>138341.0</v>
      </c>
      <c r="G18" s="5" t="n">
        <v>88281.0</v>
      </c>
      <c r="H18" s="5" t="n">
        <v>96653.0</v>
      </c>
      <c r="I18" s="5" t="n">
        <v>58936.0</v>
      </c>
      <c r="J18" s="5" t="n">
        <v>14588.0</v>
      </c>
      <c r="K18" s="5" t="n">
        <v>10017.0</v>
      </c>
      <c r="L18" s="5" t="n">
        <v>7991.0</v>
      </c>
      <c r="M18" s="5" t="n">
        <v>130916.0</v>
      </c>
      <c r="N18" s="11" t="n">
        <f si="5" t="shared"/>
        <v>644196.0</v>
      </c>
      <c r="O18" s="5" t="n">
        <v>4.9114239E7</v>
      </c>
      <c r="P18" s="5" t="n">
        <v>3495325.0</v>
      </c>
      <c r="Q18" s="11" t="n">
        <f si="2" t="shared"/>
        <v>513280.0</v>
      </c>
      <c r="R18" s="6" t="n">
        <f si="0" t="shared"/>
        <v>6.809782185162095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671.0</v>
      </c>
      <c r="E19" s="5" t="n">
        <v>946.0</v>
      </c>
      <c r="F19" s="5" t="n">
        <v>958.0</v>
      </c>
      <c r="G19" s="5" t="n">
        <v>892.0</v>
      </c>
      <c r="H19" s="5" t="n">
        <v>1490.0</v>
      </c>
      <c r="I19" s="5" t="n">
        <v>1570.0</v>
      </c>
      <c r="J19" s="5" t="n">
        <v>847.0</v>
      </c>
      <c r="K19" s="5" t="n">
        <v>345.0</v>
      </c>
      <c r="L19" s="5" t="n">
        <v>176.0</v>
      </c>
      <c r="M19" s="5" t="n">
        <v>1580.0</v>
      </c>
      <c r="N19" s="11" t="n">
        <f si="5" t="shared"/>
        <v>9475.0</v>
      </c>
      <c r="O19" s="5" t="n">
        <v>183907.0</v>
      </c>
      <c r="P19" s="5" t="n">
        <v>80303.0</v>
      </c>
      <c r="Q19" s="11" t="n">
        <f si="2" t="shared"/>
        <v>7895.0</v>
      </c>
      <c r="R19" s="6" t="n">
        <f si="0" t="shared"/>
        <v>10.171374287523749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6380.0</v>
      </c>
      <c r="E20" s="5" t="n">
        <v>5128.0</v>
      </c>
      <c r="F20" s="5" t="n">
        <v>6157.0</v>
      </c>
      <c r="G20" s="5" t="n">
        <v>5474.0</v>
      </c>
      <c r="H20" s="5" t="n">
        <v>11871.0</v>
      </c>
      <c r="I20" s="5" t="n">
        <v>17036.0</v>
      </c>
      <c r="J20" s="5" t="n">
        <v>6145.0</v>
      </c>
      <c r="K20" s="5" t="n">
        <v>1610.0</v>
      </c>
      <c r="L20" s="5" t="n">
        <v>848.0</v>
      </c>
      <c r="M20" s="5" t="n">
        <v>8166.0</v>
      </c>
      <c r="N20" s="11" t="n">
        <f si="5" t="shared"/>
        <v>68815.0</v>
      </c>
      <c r="O20" s="5" t="n">
        <v>977497.0</v>
      </c>
      <c r="P20" s="5" t="n">
        <v>572650.0</v>
      </c>
      <c r="Q20" s="11" t="n">
        <f si="2" t="shared"/>
        <v>60649.0</v>
      </c>
      <c r="R20" s="6" t="n">
        <f si="0" t="shared"/>
        <v>9.442035317977213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32.0</v>
      </c>
      <c r="E21" s="5" t="n">
        <v>44.0</v>
      </c>
      <c r="F21" s="5" t="n">
        <v>33.0</v>
      </c>
      <c r="G21" s="5" t="n">
        <v>31.0</v>
      </c>
      <c r="H21" s="5" t="n">
        <v>38.0</v>
      </c>
      <c r="I21" s="5" t="n">
        <v>55.0</v>
      </c>
      <c r="J21" s="5" t="n">
        <v>67.0</v>
      </c>
      <c r="K21" s="5" t="n">
        <v>26.0</v>
      </c>
      <c r="L21" s="5" t="n">
        <v>2.0</v>
      </c>
      <c r="M21" s="5" t="n">
        <v>75.0</v>
      </c>
      <c r="N21" s="11" t="n">
        <f si="5" t="shared"/>
        <v>403.0</v>
      </c>
      <c r="O21" s="5" t="n">
        <v>14289.0</v>
      </c>
      <c r="P21" s="5" t="n">
        <v>3787.0</v>
      </c>
      <c r="Q21" s="11" t="n">
        <f si="2" t="shared"/>
        <v>328.0</v>
      </c>
      <c r="R21" s="6" t="n">
        <f si="0" t="shared"/>
        <v>11.545731707317072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21.0</v>
      </c>
      <c r="E22" s="5" t="n">
        <v>23.0</v>
      </c>
      <c r="F22" s="5" t="n">
        <v>55.0</v>
      </c>
      <c r="G22" s="5" t="n">
        <v>81.0</v>
      </c>
      <c r="H22" s="5" t="n">
        <v>72.0</v>
      </c>
      <c r="I22" s="5" t="n">
        <v>125.0</v>
      </c>
      <c r="J22" s="5" t="n">
        <v>113.0</v>
      </c>
      <c r="K22" s="5" t="n">
        <v>33.0</v>
      </c>
      <c r="L22" s="5" t="n">
        <v>14.0</v>
      </c>
      <c r="M22" s="5" t="n">
        <v>45.0</v>
      </c>
      <c r="N22" s="11" t="n">
        <f si="5" t="shared"/>
        <v>582.0</v>
      </c>
      <c r="O22" s="5" t="n">
        <v>12875.0</v>
      </c>
      <c r="P22" s="5" t="n">
        <v>7213.0</v>
      </c>
      <c r="Q22" s="11" t="n">
        <f si="2" t="shared"/>
        <v>537.0</v>
      </c>
      <c r="R22" s="6" t="n">
        <f si="0" t="shared"/>
        <v>13.432029795158288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9.0</v>
      </c>
      <c r="E23" s="5" t="n">
        <v>12.0</v>
      </c>
      <c r="F23" s="5" t="n">
        <v>3.0</v>
      </c>
      <c r="G23" s="5" t="n">
        <v>24.0</v>
      </c>
      <c r="H23" s="5" t="n">
        <v>16.0</v>
      </c>
      <c r="I23" s="5" t="n">
        <v>16.0</v>
      </c>
      <c r="J23" s="5" t="n">
        <v>14.0</v>
      </c>
      <c r="K23" s="5" t="n">
        <v>11.0</v>
      </c>
      <c r="L23" s="5" t="n">
        <v>1.0</v>
      </c>
      <c r="M23" s="5" t="n">
        <v>24.0</v>
      </c>
      <c r="N23" s="11" t="n">
        <f si="5" t="shared"/>
        <v>130.0</v>
      </c>
      <c r="O23" s="5" t="n">
        <v>5079.0</v>
      </c>
      <c r="P23" s="5" t="n">
        <v>1274.0</v>
      </c>
      <c r="Q23" s="11" t="n">
        <f si="2" t="shared"/>
        <v>106.0</v>
      </c>
      <c r="R23" s="6" t="n">
        <f si="0" t="shared"/>
        <v>12.018867924528301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68.0</v>
      </c>
      <c r="E24" s="5" t="n">
        <f ref="E24:M24" si="7" t="shared">E25-E19-E20-E21-E22-E23</f>
        <v>50.0</v>
      </c>
      <c r="F24" s="5" t="n">
        <f si="7" t="shared"/>
        <v>40.0</v>
      </c>
      <c r="G24" s="5" t="n">
        <f si="7" t="shared"/>
        <v>56.0</v>
      </c>
      <c r="H24" s="5" t="n">
        <f si="7" t="shared"/>
        <v>77.0</v>
      </c>
      <c r="I24" s="5" t="n">
        <f si="7" t="shared"/>
        <v>114.0</v>
      </c>
      <c r="J24" s="5" t="n">
        <f si="7" t="shared"/>
        <v>135.0</v>
      </c>
      <c r="K24" s="5" t="n">
        <f si="7" t="shared"/>
        <v>84.0</v>
      </c>
      <c r="L24" s="5" t="n">
        <f si="7" t="shared"/>
        <v>58.0</v>
      </c>
      <c r="M24" s="5" t="n">
        <f si="7" t="shared"/>
        <v>554.0</v>
      </c>
      <c r="N24" s="11" t="n">
        <f si="5" t="shared"/>
        <v>1236.0</v>
      </c>
      <c r="O24" s="5" t="n">
        <f>O25-O19-O20-O21-O22-O23</f>
        <v>208189.0</v>
      </c>
      <c r="P24" s="5" t="n">
        <f>P25-P19-P20-P21-P22-P23</f>
        <v>13322.0</v>
      </c>
      <c r="Q24" s="11" t="n">
        <f si="2" t="shared"/>
        <v>682.0</v>
      </c>
      <c r="R24" s="6" t="n">
        <f si="0" t="shared"/>
        <v>19.533724340175954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7181.0</v>
      </c>
      <c r="E25" s="5" t="n">
        <v>6203.0</v>
      </c>
      <c r="F25" s="5" t="n">
        <v>7246.0</v>
      </c>
      <c r="G25" s="5" t="n">
        <v>6558.0</v>
      </c>
      <c r="H25" s="5" t="n">
        <v>13564.0</v>
      </c>
      <c r="I25" s="5" t="n">
        <v>18916.0</v>
      </c>
      <c r="J25" s="5" t="n">
        <v>7321.0</v>
      </c>
      <c r="K25" s="5" t="n">
        <v>2109.0</v>
      </c>
      <c r="L25" s="5" t="n">
        <v>1099.0</v>
      </c>
      <c r="M25" s="5" t="n">
        <v>10444.0</v>
      </c>
      <c r="N25" s="11" t="n">
        <f si="5" t="shared"/>
        <v>80641.0</v>
      </c>
      <c r="O25" s="5" t="n">
        <v>1401836.0</v>
      </c>
      <c r="P25" s="5" t="n">
        <v>678549.0</v>
      </c>
      <c r="Q25" s="11" t="n">
        <f si="2" t="shared"/>
        <v>70197.0</v>
      </c>
      <c r="R25" s="6" t="n">
        <f si="0" t="shared"/>
        <v>9.666353262959955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82.0</v>
      </c>
      <c r="E26" s="5" t="n">
        <v>54.0</v>
      </c>
      <c r="F26" s="5" t="n">
        <v>45.0</v>
      </c>
      <c r="G26" s="5" t="n">
        <v>42.0</v>
      </c>
      <c r="H26" s="5" t="n">
        <v>70.0</v>
      </c>
      <c r="I26" s="5" t="n">
        <v>191.0</v>
      </c>
      <c r="J26" s="5" t="n">
        <v>102.0</v>
      </c>
      <c r="K26" s="5" t="n">
        <v>36.0</v>
      </c>
      <c r="L26" s="5" t="n">
        <v>25.0</v>
      </c>
      <c r="M26" s="5" t="n">
        <v>91.0</v>
      </c>
      <c r="N26" s="11" t="n">
        <f si="5" t="shared"/>
        <v>738.0</v>
      </c>
      <c r="O26" s="5" t="n">
        <v>15326.0</v>
      </c>
      <c r="P26" s="5" t="n">
        <v>8694.0</v>
      </c>
      <c r="Q26" s="11" t="n">
        <f si="2" t="shared"/>
        <v>647.0</v>
      </c>
      <c r="R26" s="6" t="n">
        <f si="0" t="shared"/>
        <v>13.437403400309119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195.0</v>
      </c>
      <c r="E27" s="5" t="n">
        <v>194.0</v>
      </c>
      <c r="F27" s="5" t="n">
        <v>245.0</v>
      </c>
      <c r="G27" s="5" t="n">
        <v>204.0</v>
      </c>
      <c r="H27" s="5" t="n">
        <v>574.0</v>
      </c>
      <c r="I27" s="5" t="n">
        <v>1029.0</v>
      </c>
      <c r="J27" s="5" t="n">
        <v>573.0</v>
      </c>
      <c r="K27" s="5" t="n">
        <v>266.0</v>
      </c>
      <c r="L27" s="5" t="n">
        <v>109.0</v>
      </c>
      <c r="M27" s="5" t="n">
        <v>659.0</v>
      </c>
      <c r="N27" s="11" t="n">
        <f si="5" t="shared"/>
        <v>4048.0</v>
      </c>
      <c r="O27" s="5" t="n">
        <v>117637.0</v>
      </c>
      <c r="P27" s="5" t="n">
        <v>49084.0</v>
      </c>
      <c r="Q27" s="11" t="n">
        <f si="2" t="shared"/>
        <v>3389.0</v>
      </c>
      <c r="R27" s="6" t="n">
        <f si="0" t="shared"/>
        <v>14.483328415461788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2226.0</v>
      </c>
      <c r="E28" s="5" t="n">
        <v>365.0</v>
      </c>
      <c r="F28" s="5" t="n">
        <v>412.0</v>
      </c>
      <c r="G28" s="5" t="n">
        <v>356.0</v>
      </c>
      <c r="H28" s="5" t="n">
        <v>768.0</v>
      </c>
      <c r="I28" s="5" t="n">
        <v>1400.0</v>
      </c>
      <c r="J28" s="5" t="n">
        <v>736.0</v>
      </c>
      <c r="K28" s="5" t="n">
        <v>258.0</v>
      </c>
      <c r="L28" s="5" t="n">
        <v>133.0</v>
      </c>
      <c r="M28" s="5" t="n">
        <v>728.0</v>
      </c>
      <c r="N28" s="11" t="n">
        <f si="5" t="shared"/>
        <v>7382.0</v>
      </c>
      <c r="O28" s="5" t="n">
        <v>99595.0</v>
      </c>
      <c r="P28" s="5" t="n">
        <v>62292.0</v>
      </c>
      <c r="Q28" s="11" t="n">
        <f si="2" t="shared"/>
        <v>6654.0</v>
      </c>
      <c r="R28" s="6" t="n">
        <f si="0" t="shared"/>
        <v>9.361587015329125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129.0</v>
      </c>
      <c r="E29" s="5" t="n">
        <v>97.0</v>
      </c>
      <c r="F29" s="5" t="n">
        <v>125.0</v>
      </c>
      <c r="G29" s="5" t="n">
        <v>109.0</v>
      </c>
      <c r="H29" s="5" t="n">
        <v>202.0</v>
      </c>
      <c r="I29" s="5" t="n">
        <v>381.0</v>
      </c>
      <c r="J29" s="5" t="n">
        <v>93.0</v>
      </c>
      <c r="K29" s="5" t="n">
        <v>46.0</v>
      </c>
      <c r="L29" s="5" t="n">
        <v>34.0</v>
      </c>
      <c r="M29" s="5" t="n">
        <v>367.0</v>
      </c>
      <c r="N29" s="11" t="n">
        <f si="5" t="shared"/>
        <v>1583.0</v>
      </c>
      <c r="O29" s="5" t="n">
        <v>31651.0</v>
      </c>
      <c r="P29" s="5" t="n">
        <v>12893.0</v>
      </c>
      <c r="Q29" s="11" t="n">
        <f si="2" t="shared"/>
        <v>1216.0</v>
      </c>
      <c r="R29" s="6" t="n">
        <f si="0" t="shared"/>
        <v>10.602796052631579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163.0</v>
      </c>
      <c r="E30" s="5" t="n">
        <v>122.0</v>
      </c>
      <c r="F30" s="5" t="n">
        <v>145.0</v>
      </c>
      <c r="G30" s="5" t="n">
        <v>157.0</v>
      </c>
      <c r="H30" s="5" t="n">
        <v>378.0</v>
      </c>
      <c r="I30" s="5" t="n">
        <v>525.0</v>
      </c>
      <c r="J30" s="5" t="n">
        <v>294.0</v>
      </c>
      <c r="K30" s="5" t="n">
        <v>93.0</v>
      </c>
      <c r="L30" s="5" t="n">
        <v>41.0</v>
      </c>
      <c r="M30" s="5" t="n">
        <v>208.0</v>
      </c>
      <c r="N30" s="11" t="n">
        <f si="5" t="shared"/>
        <v>2126.0</v>
      </c>
      <c r="O30" s="5" t="n">
        <v>33861.0</v>
      </c>
      <c r="P30" s="5" t="n">
        <v>22627.0</v>
      </c>
      <c r="Q30" s="11" t="n">
        <f si="2" t="shared"/>
        <v>1918.0</v>
      </c>
      <c r="R30" s="6" t="n">
        <f si="0" t="shared"/>
        <v>11.79718456725756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99.0</v>
      </c>
      <c r="E31" s="5" t="n">
        <v>89.0</v>
      </c>
      <c r="F31" s="5" t="n">
        <v>86.0</v>
      </c>
      <c r="G31" s="5" t="n">
        <v>71.0</v>
      </c>
      <c r="H31" s="5" t="n">
        <v>192.0</v>
      </c>
      <c r="I31" s="5" t="n">
        <v>266.0</v>
      </c>
      <c r="J31" s="5" t="n">
        <v>134.0</v>
      </c>
      <c r="K31" s="5" t="n">
        <v>44.0</v>
      </c>
      <c r="L31" s="5" t="n">
        <v>13.0</v>
      </c>
      <c r="M31" s="5" t="n">
        <v>55.0</v>
      </c>
      <c r="N31" s="11" t="n">
        <f si="5" t="shared"/>
        <v>1049.0</v>
      </c>
      <c r="O31" s="5" t="n">
        <v>15911.0</v>
      </c>
      <c r="P31" s="5" t="n">
        <v>10289.0</v>
      </c>
      <c r="Q31" s="11" t="n">
        <f si="2" t="shared"/>
        <v>994.0</v>
      </c>
      <c r="R31" s="6" t="n">
        <f si="0" t="shared"/>
        <v>10.351106639839035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73.0</v>
      </c>
      <c r="E32" s="5" t="n">
        <v>90.0</v>
      </c>
      <c r="F32" s="5" t="n">
        <v>101.0</v>
      </c>
      <c r="G32" s="5" t="n">
        <v>69.0</v>
      </c>
      <c r="H32" s="5" t="n">
        <v>165.0</v>
      </c>
      <c r="I32" s="5" t="n">
        <v>249.0</v>
      </c>
      <c r="J32" s="5" t="n">
        <v>118.0</v>
      </c>
      <c r="K32" s="5" t="n">
        <v>78.0</v>
      </c>
      <c r="L32" s="5" t="n">
        <v>34.0</v>
      </c>
      <c r="M32" s="5" t="n">
        <v>124.0</v>
      </c>
      <c r="N32" s="11" t="n">
        <f si="5" t="shared"/>
        <v>1101.0</v>
      </c>
      <c r="O32" s="5" t="n">
        <v>25062.0</v>
      </c>
      <c r="P32" s="5" t="n">
        <v>12868.0</v>
      </c>
      <c r="Q32" s="11" t="n">
        <f si="2" t="shared"/>
        <v>977.0</v>
      </c>
      <c r="R32" s="6" t="n">
        <f si="0" t="shared"/>
        <v>13.17093142272262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630.0</v>
      </c>
      <c r="E33" s="5" t="n">
        <v>560.0</v>
      </c>
      <c r="F33" s="5" t="n">
        <v>696.0</v>
      </c>
      <c r="G33" s="5" t="n">
        <v>448.0</v>
      </c>
      <c r="H33" s="5" t="n">
        <v>906.0</v>
      </c>
      <c r="I33" s="5" t="n">
        <v>1049.0</v>
      </c>
      <c r="J33" s="5" t="n">
        <v>676.0</v>
      </c>
      <c r="K33" s="5" t="n">
        <v>246.0</v>
      </c>
      <c r="L33" s="5" t="n">
        <v>147.0</v>
      </c>
      <c r="M33" s="5" t="n">
        <v>882.0</v>
      </c>
      <c r="N33" s="11" t="n">
        <f si="5" t="shared"/>
        <v>6240.0</v>
      </c>
      <c r="O33" s="5" t="n">
        <v>158026.0</v>
      </c>
      <c r="P33" s="5" t="n">
        <v>57667.0</v>
      </c>
      <c r="Q33" s="11" t="n">
        <f si="2" t="shared"/>
        <v>5358.0</v>
      </c>
      <c r="R33" s="6" t="n">
        <f si="0" t="shared"/>
        <v>10.762784621127286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116.0</v>
      </c>
      <c r="E34" s="5" t="n">
        <v>54.0</v>
      </c>
      <c r="F34" s="5" t="n">
        <v>77.0</v>
      </c>
      <c r="G34" s="5" t="n">
        <v>60.0</v>
      </c>
      <c r="H34" s="5" t="n">
        <v>133.0</v>
      </c>
      <c r="I34" s="5" t="n">
        <v>220.0</v>
      </c>
      <c r="J34" s="5" t="n">
        <v>93.0</v>
      </c>
      <c r="K34" s="5" t="n">
        <v>36.0</v>
      </c>
      <c r="L34" s="5" t="n">
        <v>17.0</v>
      </c>
      <c r="M34" s="5" t="n">
        <v>237.0</v>
      </c>
      <c r="N34" s="11" t="n">
        <f si="5" t="shared"/>
        <v>1043.0</v>
      </c>
      <c r="O34" s="5" t="n">
        <v>13145.0</v>
      </c>
      <c r="P34" s="5" t="n">
        <v>8617.0</v>
      </c>
      <c r="Q34" s="11" t="n">
        <f si="2" t="shared"/>
        <v>806.0</v>
      </c>
      <c r="R34" s="6" t="n">
        <f si="0" t="shared"/>
        <v>10.691066997518611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13.0</v>
      </c>
      <c r="E35" s="5" t="n">
        <v>12.0</v>
      </c>
      <c r="F35" s="5" t="n">
        <v>15.0</v>
      </c>
      <c r="G35" s="5" t="n">
        <v>8.0</v>
      </c>
      <c r="H35" s="5" t="n">
        <v>16.0</v>
      </c>
      <c r="I35" s="5" t="n">
        <v>25.0</v>
      </c>
      <c r="J35" s="5" t="n">
        <v>6.0</v>
      </c>
      <c r="K35" s="5" t="n">
        <v>4.0</v>
      </c>
      <c r="L35" s="5" t="n">
        <v>2.0</v>
      </c>
      <c r="M35" s="5" t="n">
        <v>47.0</v>
      </c>
      <c r="N35" s="11" t="n">
        <f si="5" t="shared"/>
        <v>148.0</v>
      </c>
      <c r="O35" s="5" t="n">
        <v>5196.0</v>
      </c>
      <c r="P35" s="5" t="n">
        <v>916.0</v>
      </c>
      <c r="Q35" s="11" t="n">
        <f si="2" t="shared"/>
        <v>101.0</v>
      </c>
      <c r="R35" s="6" t="n">
        <f si="0" t="shared"/>
        <v>9.069306930693068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37.0</v>
      </c>
      <c r="E36" s="5" t="n">
        <v>49.0</v>
      </c>
      <c r="F36" s="5" t="n">
        <v>49.0</v>
      </c>
      <c r="G36" s="5" t="n">
        <v>50.0</v>
      </c>
      <c r="H36" s="5" t="n">
        <v>121.0</v>
      </c>
      <c r="I36" s="5" t="n">
        <v>196.0</v>
      </c>
      <c r="J36" s="5" t="n">
        <v>125.0</v>
      </c>
      <c r="K36" s="5" t="n">
        <v>39.0</v>
      </c>
      <c r="L36" s="5" t="n">
        <v>13.0</v>
      </c>
      <c r="M36" s="5" t="n">
        <v>54.0</v>
      </c>
      <c r="N36" s="11" t="n">
        <f si="5" t="shared"/>
        <v>733.0</v>
      </c>
      <c r="O36" s="5" t="n">
        <v>13317.0</v>
      </c>
      <c r="P36" s="5" t="n">
        <v>8526.0</v>
      </c>
      <c r="Q36" s="11" t="n">
        <f si="2" t="shared"/>
        <v>679.0</v>
      </c>
      <c r="R36" s="6" t="n">
        <f si="0" t="shared"/>
        <v>12.556701030927835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33.0</v>
      </c>
      <c r="E37" s="5" t="n">
        <v>26.0</v>
      </c>
      <c r="F37" s="5" t="n">
        <v>33.0</v>
      </c>
      <c r="G37" s="5" t="n">
        <v>21.0</v>
      </c>
      <c r="H37" s="5" t="n">
        <v>81.0</v>
      </c>
      <c r="I37" s="5" t="n">
        <v>86.0</v>
      </c>
      <c r="J37" s="5" t="n">
        <v>61.0</v>
      </c>
      <c r="K37" s="5" t="n">
        <v>45.0</v>
      </c>
      <c r="L37" s="5" t="n">
        <v>21.0</v>
      </c>
      <c r="M37" s="5" t="n">
        <v>199.0</v>
      </c>
      <c r="N37" s="11" t="n">
        <f si="5" t="shared"/>
        <v>606.0</v>
      </c>
      <c r="O37" s="5" t="n">
        <v>41299.0</v>
      </c>
      <c r="P37" s="5" t="n">
        <v>6490.0</v>
      </c>
      <c r="Q37" s="11" t="n">
        <f si="2" t="shared"/>
        <v>407.0</v>
      </c>
      <c r="R37" s="6" t="n">
        <f si="0" t="shared"/>
        <v>15.945945945945946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431.0</v>
      </c>
      <c r="E38" s="5" t="n">
        <f ref="E38:M38" si="8" t="shared">E39-E26-E27-E28-E29-E30-E31-E32-E33-E34-E35-E36-E37</f>
        <v>350.0</v>
      </c>
      <c r="F38" s="5" t="n">
        <f si="8" t="shared"/>
        <v>424.0</v>
      </c>
      <c r="G38" s="5" t="n">
        <f si="8" t="shared"/>
        <v>303.0</v>
      </c>
      <c r="H38" s="5" t="n">
        <f si="8" t="shared"/>
        <v>703.0</v>
      </c>
      <c r="I38" s="5" t="n">
        <f si="8" t="shared"/>
        <v>873.0</v>
      </c>
      <c r="J38" s="5" t="n">
        <f si="8" t="shared"/>
        <v>529.0</v>
      </c>
      <c r="K38" s="5" t="n">
        <f si="8" t="shared"/>
        <v>250.0</v>
      </c>
      <c r="L38" s="5" t="n">
        <f si="8" t="shared"/>
        <v>121.0</v>
      </c>
      <c r="M38" s="5" t="n">
        <f si="8" t="shared"/>
        <v>1226.0</v>
      </c>
      <c r="N38" s="11" t="n">
        <f si="5" t="shared"/>
        <v>5210.0</v>
      </c>
      <c r="O38" s="5" t="n">
        <f>O39-O26-O27-O28-O29-O30-O31-O32-O33-O34-O35-O36-O37</f>
        <v>135195.0</v>
      </c>
      <c r="P38" s="5" t="n">
        <f>P39-P26-P27-P28-P29-P30-P31-P32-P33-P34-P35-P36-P37</f>
        <v>48228.0</v>
      </c>
      <c r="Q38" s="11" t="n">
        <f si="2" t="shared"/>
        <v>3984.0</v>
      </c>
      <c r="R38" s="6" t="n">
        <f si="0" t="shared"/>
        <v>12.105421686746988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4227.0</v>
      </c>
      <c r="E39" s="5" t="n">
        <v>2062.0</v>
      </c>
      <c r="F39" s="5" t="n">
        <v>2453.0</v>
      </c>
      <c r="G39" s="5" t="n">
        <v>1898.0</v>
      </c>
      <c r="H39" s="5" t="n">
        <v>4309.0</v>
      </c>
      <c r="I39" s="5" t="n">
        <v>6490.0</v>
      </c>
      <c r="J39" s="5" t="n">
        <v>3540.0</v>
      </c>
      <c r="K39" s="5" t="n">
        <v>1441.0</v>
      </c>
      <c r="L39" s="5" t="n">
        <v>710.0</v>
      </c>
      <c r="M39" s="5" t="n">
        <v>4877.0</v>
      </c>
      <c r="N39" s="11" t="n">
        <f si="5" t="shared"/>
        <v>32007.0</v>
      </c>
      <c r="O39" s="5" t="n">
        <v>705221.0</v>
      </c>
      <c r="P39" s="5" t="n">
        <v>309191.0</v>
      </c>
      <c r="Q39" s="11" t="n">
        <f si="2" t="shared"/>
        <v>27130.0</v>
      </c>
      <c r="R39" s="6" t="n">
        <f si="0" t="shared"/>
        <v>11.396645779579801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774.0</v>
      </c>
      <c r="E40" s="5" t="n">
        <v>849.0</v>
      </c>
      <c r="F40" s="5" t="n">
        <v>1166.0</v>
      </c>
      <c r="G40" s="5" t="n">
        <v>1407.0</v>
      </c>
      <c r="H40" s="5" t="n">
        <v>3754.0</v>
      </c>
      <c r="I40" s="5" t="n">
        <v>4706.0</v>
      </c>
      <c r="J40" s="5" t="n">
        <v>2046.0</v>
      </c>
      <c r="K40" s="5" t="n">
        <v>599.0</v>
      </c>
      <c r="L40" s="5" t="n">
        <v>87.0</v>
      </c>
      <c r="M40" s="5" t="n">
        <v>965.0</v>
      </c>
      <c r="N40" s="11" t="n">
        <f si="5" t="shared"/>
        <v>16353.0</v>
      </c>
      <c r="O40" s="5" t="n">
        <v>192821.0</v>
      </c>
      <c r="P40" s="5" t="n">
        <v>157954.0</v>
      </c>
      <c r="Q40" s="11" t="n">
        <f si="2" t="shared"/>
        <v>15388.0</v>
      </c>
      <c r="R40" s="6" t="n">
        <f si="0" t="shared"/>
        <v>10.264751754613984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119.0</v>
      </c>
      <c r="E41" s="5" t="n">
        <v>116.0</v>
      </c>
      <c r="F41" s="5" t="n">
        <v>171.0</v>
      </c>
      <c r="G41" s="5" t="n">
        <v>222.0</v>
      </c>
      <c r="H41" s="5" t="n">
        <v>441.0</v>
      </c>
      <c r="I41" s="5" t="n">
        <v>540.0</v>
      </c>
      <c r="J41" s="5" t="n">
        <v>444.0</v>
      </c>
      <c r="K41" s="5" t="n">
        <v>153.0</v>
      </c>
      <c r="L41" s="5" t="n">
        <v>26.0</v>
      </c>
      <c r="M41" s="5" t="n">
        <v>235.0</v>
      </c>
      <c r="N41" s="11" t="n">
        <f si="5" t="shared"/>
        <v>2467.0</v>
      </c>
      <c r="O41" s="5" t="n">
        <v>41375.0</v>
      </c>
      <c r="P41" s="5" t="n">
        <v>27979.0</v>
      </c>
      <c r="Q41" s="11" t="n">
        <f si="2" t="shared"/>
        <v>2232.0</v>
      </c>
      <c r="R41" s="6" t="n">
        <f si="0" t="shared"/>
        <v>12.535394265232975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20.0</v>
      </c>
      <c r="E42" s="5" t="n">
        <f ref="E42:M42" si="9" t="shared">E43-E40-E41</f>
        <v>15.0</v>
      </c>
      <c r="F42" s="5" t="n">
        <f si="9" t="shared"/>
        <v>5.0</v>
      </c>
      <c r="G42" s="5" t="n">
        <f si="9" t="shared"/>
        <v>3.0</v>
      </c>
      <c r="H42" s="5" t="n">
        <f si="9" t="shared"/>
        <v>30.0</v>
      </c>
      <c r="I42" s="5" t="n">
        <f si="9" t="shared"/>
        <v>35.0</v>
      </c>
      <c r="J42" s="5" t="n">
        <f si="9" t="shared"/>
        <v>23.0</v>
      </c>
      <c r="K42" s="5" t="n">
        <f si="9" t="shared"/>
        <v>19.0</v>
      </c>
      <c r="L42" s="5" t="n">
        <f si="9" t="shared"/>
        <v>5.0</v>
      </c>
      <c r="M42" s="5" t="n">
        <f si="9" t="shared"/>
        <v>35.0</v>
      </c>
      <c r="N42" s="11" t="n">
        <f si="5" t="shared"/>
        <v>190.0</v>
      </c>
      <c r="O42" s="5" t="n">
        <f>O43-O40-O41</f>
        <v>13040.0</v>
      </c>
      <c r="P42" s="5" t="n">
        <f>P43-P40-P41</f>
        <v>2319.0</v>
      </c>
      <c r="Q42" s="11" t="n">
        <f si="2" t="shared"/>
        <v>155.0</v>
      </c>
      <c r="R42" s="6" t="n">
        <f si="0" t="shared"/>
        <v>14.961290322580645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913.0</v>
      </c>
      <c r="E43" s="5" t="n">
        <v>980.0</v>
      </c>
      <c r="F43" s="5" t="n">
        <v>1342.0</v>
      </c>
      <c r="G43" s="5" t="n">
        <v>1632.0</v>
      </c>
      <c r="H43" s="5" t="n">
        <v>4225.0</v>
      </c>
      <c r="I43" s="5" t="n">
        <v>5281.0</v>
      </c>
      <c r="J43" s="5" t="n">
        <v>2513.0</v>
      </c>
      <c r="K43" s="5" t="n">
        <v>771.0</v>
      </c>
      <c r="L43" s="5" t="n">
        <v>118.0</v>
      </c>
      <c r="M43" s="5" t="n">
        <v>1235.0</v>
      </c>
      <c r="N43" s="11" t="n">
        <f si="5" t="shared"/>
        <v>19010.0</v>
      </c>
      <c r="O43" s="5" t="n">
        <v>247236.0</v>
      </c>
      <c r="P43" s="5" t="n">
        <v>188252.0</v>
      </c>
      <c r="Q43" s="11" t="n">
        <f si="2" t="shared"/>
        <v>17775.0</v>
      </c>
      <c r="R43" s="6" t="n">
        <f si="0" t="shared"/>
        <v>10.590829817158932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13.0</v>
      </c>
      <c r="E44" s="8" t="n">
        <v>8.0</v>
      </c>
      <c r="F44" s="8" t="n">
        <v>13.0</v>
      </c>
      <c r="G44" s="8" t="n">
        <v>19.0</v>
      </c>
      <c r="H44" s="8" t="n">
        <v>41.0</v>
      </c>
      <c r="I44" s="8" t="n">
        <v>85.0</v>
      </c>
      <c r="J44" s="8" t="n">
        <v>73.0</v>
      </c>
      <c r="K44" s="8" t="n">
        <v>46.0</v>
      </c>
      <c r="L44" s="8" t="n">
        <v>27.0</v>
      </c>
      <c r="M44" s="8" t="n">
        <v>375.0</v>
      </c>
      <c r="N44" s="11" t="n">
        <f si="5" t="shared"/>
        <v>700.0</v>
      </c>
      <c r="O44" s="8" t="n">
        <v>117201.0</v>
      </c>
      <c r="P44" s="8" t="n">
        <v>7039.0</v>
      </c>
      <c r="Q44" s="11" t="n">
        <f si="2" t="shared"/>
        <v>325.0</v>
      </c>
      <c r="R44" s="6" t="n">
        <f si="0" t="shared"/>
        <v>21.658461538461538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17.0</v>
      </c>
      <c r="E45" s="8" t="n">
        <f ref="E45:M45" si="10" t="shared">E46-E44</f>
        <v>26.0</v>
      </c>
      <c r="F45" s="8" t="n">
        <f si="10" t="shared"/>
        <v>15.0</v>
      </c>
      <c r="G45" s="8" t="n">
        <f si="10" t="shared"/>
        <v>21.0</v>
      </c>
      <c r="H45" s="8" t="n">
        <f si="10" t="shared"/>
        <v>70.0</v>
      </c>
      <c r="I45" s="8" t="n">
        <f si="10" t="shared"/>
        <v>76.0</v>
      </c>
      <c r="J45" s="8" t="n">
        <f si="10" t="shared"/>
        <v>94.0</v>
      </c>
      <c r="K45" s="8" t="n">
        <f si="10" t="shared"/>
        <v>57.0</v>
      </c>
      <c r="L45" s="8" t="n">
        <f si="10" t="shared"/>
        <v>33.0</v>
      </c>
      <c r="M45" s="8" t="n">
        <f si="10" t="shared"/>
        <v>347.0</v>
      </c>
      <c r="N45" s="11" t="n">
        <f si="5" t="shared"/>
        <v>756.0</v>
      </c>
      <c r="O45" s="8" t="n">
        <f>O46-O44</f>
        <v>132292.0</v>
      </c>
      <c r="P45" s="8" t="n">
        <f>P46-P44</f>
        <v>8753.0</v>
      </c>
      <c r="Q45" s="11" t="n">
        <f si="2" t="shared"/>
        <v>409.0</v>
      </c>
      <c r="R45" s="6" t="n">
        <f si="0" t="shared"/>
        <v>21.400977995110026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30.0</v>
      </c>
      <c r="E46" s="8" t="n">
        <v>34.0</v>
      </c>
      <c r="F46" s="8" t="n">
        <v>28.0</v>
      </c>
      <c r="G46" s="8" t="n">
        <v>40.0</v>
      </c>
      <c r="H46" s="8" t="n">
        <v>111.0</v>
      </c>
      <c r="I46" s="8" t="n">
        <v>161.0</v>
      </c>
      <c r="J46" s="8" t="n">
        <v>167.0</v>
      </c>
      <c r="K46" s="8" t="n">
        <v>103.0</v>
      </c>
      <c r="L46" s="8" t="n">
        <v>60.0</v>
      </c>
      <c r="M46" s="8" t="n">
        <v>722.0</v>
      </c>
      <c r="N46" s="11" t="n">
        <f si="5" t="shared"/>
        <v>1456.0</v>
      </c>
      <c r="O46" s="8" t="n">
        <v>249493.0</v>
      </c>
      <c r="P46" s="8" t="n">
        <v>15792.0</v>
      </c>
      <c r="Q46" s="11" t="n">
        <f si="2" t="shared"/>
        <v>734.0</v>
      </c>
      <c r="R46" s="6" t="n">
        <f si="0" t="shared"/>
        <v>21.5149863760218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5.0</v>
      </c>
      <c r="E47" s="5" t="n">
        <v>7.0</v>
      </c>
      <c r="F47" s="5" t="n">
        <v>9.0</v>
      </c>
      <c r="G47" s="5" t="n">
        <v>8.0</v>
      </c>
      <c r="H47" s="5" t="n">
        <v>8.0</v>
      </c>
      <c r="I47" s="5" t="n">
        <v>8.0</v>
      </c>
      <c r="J47" s="5" t="n">
        <v>5.0</v>
      </c>
      <c r="K47" s="5" t="n">
        <v>3.0</v>
      </c>
      <c r="L47" s="5" t="n">
        <v>0.0</v>
      </c>
      <c r="M47" s="5" t="n">
        <v>23.0</v>
      </c>
      <c r="N47" s="11" t="n">
        <f si="5" t="shared"/>
        <v>76.0</v>
      </c>
      <c r="O47" s="5" t="n">
        <v>9888.0</v>
      </c>
      <c r="P47" s="5" t="n">
        <v>443.0</v>
      </c>
      <c r="Q47" s="11" t="n">
        <f si="2" t="shared"/>
        <v>53.0</v>
      </c>
      <c r="R47" s="6" t="n">
        <f si="0" t="shared"/>
        <v>8.358490566037736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45307.0</v>
      </c>
      <c r="E48" s="5" t="n">
        <f ref="E48:M48" si="11" t="shared">E47+E46+E43+E39+E25+E18</f>
        <v>74808.0</v>
      </c>
      <c r="F48" s="5" t="n">
        <f si="11" t="shared"/>
        <v>149419.0</v>
      </c>
      <c r="G48" s="5" t="n">
        <f si="11" t="shared"/>
        <v>98417.0</v>
      </c>
      <c r="H48" s="5" t="n">
        <f si="11" t="shared"/>
        <v>118870.0</v>
      </c>
      <c r="I48" s="5" t="n">
        <f si="11" t="shared"/>
        <v>89792.0</v>
      </c>
      <c r="J48" s="5" t="n">
        <f si="11" t="shared"/>
        <v>28134.0</v>
      </c>
      <c r="K48" s="5" t="n">
        <f si="11" t="shared"/>
        <v>14444.0</v>
      </c>
      <c r="L48" s="5" t="n">
        <f si="11" t="shared"/>
        <v>9978.0</v>
      </c>
      <c r="M48" s="5" t="n">
        <f si="11" t="shared"/>
        <v>148217.0</v>
      </c>
      <c r="N48" s="11" t="n">
        <f si="5" t="shared"/>
        <v>777386.0</v>
      </c>
      <c r="O48" s="5" t="n">
        <f>O47+O46+O43+O39+O25+O18</f>
        <v>5.1727913E7</v>
      </c>
      <c r="P48" s="5" t="n">
        <f>P47+P46+P43+P39+P25+P18</f>
        <v>4687552.0</v>
      </c>
      <c r="Q48" s="11" t="n">
        <f si="2" t="shared"/>
        <v>629169.0</v>
      </c>
      <c r="R48" s="6" t="n">
        <f si="0" t="shared"/>
        <v>7.450386144263306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5.828121422305007</v>
      </c>
      <c r="E49" s="6" t="n">
        <f ref="E49" si="13" t="shared">E48/$N$48*100</f>
        <v>9.623018680552518</v>
      </c>
      <c r="F49" s="6" t="n">
        <f ref="F49" si="14" t="shared">F48/$N$48*100</f>
        <v>19.22069602488339</v>
      </c>
      <c r="G49" s="6" t="n">
        <f ref="G49" si="15" t="shared">G48/$N$48*100</f>
        <v>12.659991304191227</v>
      </c>
      <c r="H49" s="6" t="n">
        <f ref="H49" si="16" t="shared">H48/$N$48*100</f>
        <v>15.290988003385705</v>
      </c>
      <c r="I49" s="6" t="n">
        <f ref="I49" si="17" t="shared">I48/$N$48*100</f>
        <v>11.55050386809127</v>
      </c>
      <c r="J49" s="6" t="n">
        <f ref="J49" si="18" t="shared">J48/$N$48*100</f>
        <v>3.6190515393896985</v>
      </c>
      <c r="K49" s="6" t="n">
        <f ref="K49" si="19" t="shared">K48/$N$48*100</f>
        <v>1.8580216263220588</v>
      </c>
      <c r="L49" s="6" t="n">
        <f ref="L49" si="20" t="shared">L48/$N$48*100</f>
        <v>1.2835322478151137</v>
      </c>
      <c r="M49" s="6" t="n">
        <f ref="M49" si="21" t="shared">M48/$N$48*100</f>
        <v>19.066075283064013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