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<sst xmlns="http://schemas.openxmlformats.org/spreadsheetml/2006/main" count="98" uniqueCount="56">
  <si>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</si>
  <si>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</si>
  <si>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</si>
  <si>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</si>
  <si>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</si>
  <si>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</si>
  <si>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</si>
  <si>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</si>
  <si>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</si>
  <si>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</si>
  <si>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</si>
  <si>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</si>
  <si>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</si>
  <si>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</si>
  <si>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</si>
  <si>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</si>
  <si>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</si>
  <si>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</si>
  <si>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</si>
  <si>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</si>
  <si>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</si>
  <si>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</si>
  <si>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</si>
  <si>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</si>
  <si>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</si>
  <si>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</si>
  <si>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</si>
  <si>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</si>
  <si>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</si>
  <si>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</si>
  <si>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</si>
  <si>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</si>
  <si>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</si>
  <si>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</si>
  <si>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</si>
  <si>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</si>
  <si>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</si>
  <si>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</si>
  <si>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</si>
  <si>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</si>
  <si>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</si>
  <si>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</si>
  <si>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</si>
  <si>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</si>
  <si>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</si>
  <si>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</si>
  <si>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</si>
  <si>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</si>
  <si>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</si>
  <si>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</si>
  <si>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</si>
  <si>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</si>
  <si>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</si>
  <si>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114年1月來臺旅客人次及成長率－按國籍分
Table 1-3 Visitor Arrivals by Nationality,
 January, 2025</t>
  </si>
  <si>
    <t>114年1月
Jan.., 2025</t>
  </si>
  <si>
    <t>113年1月
Jan..,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</si>
</sst>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89852.0</v>
      </c>
      <c r="E3" s="4" t="n">
        <v>95450.0</v>
      </c>
      <c r="F3" s="5" t="n">
        <f>IF(E3=0,"-",(D3-E3)/E3*100)</f>
        <v>-5.864850707176532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118086.0</v>
      </c>
      <c r="E4" s="4" t="n">
        <v>113490.0</v>
      </c>
      <c r="F4" s="5" t="n">
        <f ref="F4:F46" si="0" t="shared">IF(E4=0,"-",(D4-E4)/E4*100)</f>
        <v>4.049696008458895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3077.0</v>
      </c>
      <c r="E5" s="4" t="n">
        <v>2867.0</v>
      </c>
      <c r="F5" s="5" t="n">
        <f si="0" t="shared"/>
        <v>7.324729682595047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1349.0</v>
      </c>
      <c r="E6" s="4" t="n">
        <v>1073.0</v>
      </c>
      <c r="F6" s="5" t="n">
        <f si="0" t="shared"/>
        <v>25.722273998136068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28348.0</v>
      </c>
      <c r="E7" s="4" t="n">
        <v>29910.0</v>
      </c>
      <c r="F7" s="5" t="n">
        <f si="0" t="shared"/>
        <v>-5.222333667669676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21268.0</v>
      </c>
      <c r="E8" s="4" t="n">
        <v>29945.0</v>
      </c>
      <c r="F8" s="5" t="n">
        <f si="0" t="shared"/>
        <v>-28.97645683753548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15669.0</v>
      </c>
      <c r="E9" s="4" t="n">
        <v>16082.0</v>
      </c>
      <c r="F9" s="5" t="n">
        <f si="0" t="shared"/>
        <v>-2.5680885462007215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48349.0</v>
      </c>
      <c r="E10" s="4" t="n">
        <v>39167.0</v>
      </c>
      <c r="F10" s="5" t="n">
        <f si="0" t="shared"/>
        <v>23.443204738683075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26869.0</v>
      </c>
      <c r="E11" s="4" t="n">
        <v>32204.0</v>
      </c>
      <c r="F11" s="5" t="n">
        <f si="0" t="shared"/>
        <v>-16.566265060240966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19925.0</v>
      </c>
      <c r="E12" s="4" t="n">
        <v>17113.0</v>
      </c>
      <c r="F12" s="5" t="n">
        <f si="0" t="shared"/>
        <v>16.431952316952025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1758.0</v>
      </c>
      <c r="E13" s="4" t="n">
        <f>E14-E7-E8-E9-E10-E11-E12</f>
        <v>1668.0</v>
      </c>
      <c r="F13" s="5" t="n">
        <f si="0" t="shared"/>
        <v>5.39568345323741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162186.0</v>
      </c>
      <c r="E14" s="4" t="n">
        <v>166089.0</v>
      </c>
      <c r="F14" s="5" t="n">
        <f si="0" t="shared"/>
        <v>-2.3499449090547837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822.0</v>
      </c>
      <c r="E15" s="4" t="n">
        <f>E16-E3-E4-E5-E6-E14</f>
        <v>708.0</v>
      </c>
      <c r="F15" s="5" t="n">
        <f si="0" t="shared"/>
        <v>16.101694915254235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375372.0</v>
      </c>
      <c r="E16" s="4" t="n">
        <v>379677.0</v>
      </c>
      <c r="F16" s="5" t="n">
        <f si="0" t="shared"/>
        <v>-1.1338585165811992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12038.0</v>
      </c>
      <c r="E17" s="4" t="n">
        <v>10360.0</v>
      </c>
      <c r="F17" s="5" t="n">
        <f si="0" t="shared"/>
        <v>16.196911196911195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56771.0</v>
      </c>
      <c r="E18" s="4" t="n">
        <v>42987.0</v>
      </c>
      <c r="F18" s="5" t="n">
        <f si="0" t="shared"/>
        <v>32.06550817689069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389.0</v>
      </c>
      <c r="E19" s="4" t="n">
        <v>268.0</v>
      </c>
      <c r="F19" s="5" t="n">
        <f si="0" t="shared"/>
        <v>45.149253731343286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520.0</v>
      </c>
      <c r="E20" s="4" t="n">
        <v>385.0</v>
      </c>
      <c r="F20" s="5" t="n">
        <f si="0" t="shared"/>
        <v>35.064935064935064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119.0</v>
      </c>
      <c r="E21" s="4" t="n">
        <v>110.0</v>
      </c>
      <c r="F21" s="5" t="n">
        <f si="0" t="shared"/>
        <v>8.181818181818182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1110.0</v>
      </c>
      <c r="E22" s="4" t="n">
        <f>E23-E17-E18-E19-E20-E21</f>
        <v>915.0</v>
      </c>
      <c r="F22" s="5" t="n">
        <f>IF(E22=0,"-",(D22-E22)/E22*100)</f>
        <v>21.311475409836063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70947.0</v>
      </c>
      <c r="E23" s="4" t="n">
        <v>55025.0</v>
      </c>
      <c r="F23" s="5" t="n">
        <f si="0" t="shared"/>
        <v>28.935938209904588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701.0</v>
      </c>
      <c r="E24" s="4" t="n">
        <v>559.0</v>
      </c>
      <c r="F24" s="5" t="n">
        <f si="0" t="shared"/>
        <v>25.402504472271914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4505.0</v>
      </c>
      <c r="E25" s="4" t="n">
        <v>4056.0</v>
      </c>
      <c r="F25" s="5" t="n">
        <f si="0" t="shared"/>
        <v>11.070019723865878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6810.0</v>
      </c>
      <c r="E26" s="4" t="n">
        <v>4369.0</v>
      </c>
      <c r="F26" s="5" t="n">
        <f si="0" t="shared"/>
        <v>55.87090867475395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1724.0</v>
      </c>
      <c r="E27" s="4" t="n">
        <v>1632.0</v>
      </c>
      <c r="F27" s="5" t="n">
        <f si="0" t="shared"/>
        <v>5.637254901960785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1986.0</v>
      </c>
      <c r="E28" s="4" t="n">
        <v>1777.0</v>
      </c>
      <c r="F28" s="5" t="n">
        <f si="0" t="shared"/>
        <v>11.761395610579628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826.0</v>
      </c>
      <c r="E29" s="4" t="n">
        <v>682.0</v>
      </c>
      <c r="F29" s="5" t="n">
        <f si="0" t="shared"/>
        <v>21.114369501466275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1092.0</v>
      </c>
      <c r="E30" s="4" t="n">
        <v>921.0</v>
      </c>
      <c r="F30" s="5" t="n">
        <f si="0" t="shared"/>
        <v>18.566775244299674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8490.0</v>
      </c>
      <c r="E31" s="4" t="n">
        <v>6747.0</v>
      </c>
      <c r="F31" s="5" t="n">
        <f si="0" t="shared"/>
        <v>25.83370386838595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886.0</v>
      </c>
      <c r="E32" s="4" t="n">
        <v>673.0</v>
      </c>
      <c r="F32" s="5" t="n">
        <f si="0" t="shared"/>
        <v>31.64933135215453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164.0</v>
      </c>
      <c r="E33" s="4" t="n">
        <v>143.0</v>
      </c>
      <c r="F33" s="5" t="n">
        <f si="0" t="shared"/>
        <v>14.685314685314685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628.0</v>
      </c>
      <c r="E34" s="4" t="n">
        <v>562.0</v>
      </c>
      <c r="F34" s="5" t="n">
        <f si="0" t="shared"/>
        <v>11.743772241992882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6665.0</v>
      </c>
      <c r="E35" s="4" t="n">
        <f>E36-E24-E25-E26-E27-E28-E29-E30-E31-E32-E33-E34</f>
        <v>5521.0</v>
      </c>
      <c r="F35" s="5" t="n">
        <f si="0" t="shared"/>
        <v>20.720883897844594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34477.0</v>
      </c>
      <c r="E36" s="4" t="n">
        <v>27642.0</v>
      </c>
      <c r="F36" s="5" t="n">
        <f si="0" t="shared"/>
        <v>24.72686491570798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13903.0</v>
      </c>
      <c r="E37" s="4" t="n">
        <v>12009.0</v>
      </c>
      <c r="F37" s="5" t="n">
        <f si="0" t="shared"/>
        <v>15.771504704804729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2220.0</v>
      </c>
      <c r="E38" s="4" t="n">
        <v>1985.0</v>
      </c>
      <c r="F38" s="5" t="n">
        <f si="0" t="shared"/>
        <v>11.838790931989925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132.0</v>
      </c>
      <c r="E39" s="4" t="n">
        <f>E40-E37-E38</f>
        <v>112.0</v>
      </c>
      <c r="F39" s="5" t="n">
        <f si="0" t="shared"/>
        <v>17.857142857142858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16255.0</v>
      </c>
      <c r="E40" s="4" t="n">
        <v>14106.0</v>
      </c>
      <c r="F40" s="5" t="n">
        <f si="0" t="shared"/>
        <v>15.234651921168297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416.0</v>
      </c>
      <c r="E41" s="4" t="n">
        <v>348.0</v>
      </c>
      <c r="F41" s="5" t="n">
        <f si="0" t="shared"/>
        <v>19.54022988505747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518.0</v>
      </c>
      <c r="E42" s="4" t="n">
        <f>E43-E41</f>
        <v>346.0</v>
      </c>
      <c r="F42" s="5" t="n">
        <f si="0" t="shared"/>
        <v>49.71098265895954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934.0</v>
      </c>
      <c r="E43" s="4" t="n">
        <v>694.0</v>
      </c>
      <c r="F43" s="5" t="n">
        <f si="0" t="shared"/>
        <v>34.5821325648415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51.0</v>
      </c>
      <c r="E44" s="4" t="n">
        <v>64.0</v>
      </c>
      <c r="F44" s="5" t="n">
        <f si="0" t="shared"/>
        <v>-20.3125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153042.0</v>
      </c>
      <c r="E45" s="4" t="n">
        <v>112753.0</v>
      </c>
      <c r="F45" s="5" t="n">
        <f si="0" t="shared"/>
        <v>35.73208695112326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651078.0</v>
      </c>
      <c r="E46" s="8" t="n">
        <f>E44+E43+E40+E36+E23+E16+E45</f>
        <v>589961.0</v>
      </c>
      <c r="F46" s="5" t="n">
        <f si="0" t="shared"/>
        <v>10.359498339720762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