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<sst xmlns="http://schemas.openxmlformats.org/spreadsheetml/2006/main" count="118" uniqueCount="73">
  <si>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</si>
  <si>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</si>
  <si>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</si>
  <si>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</si>
  <si>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</si>
  <si>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</si>
  <si>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</si>
  <si>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</si>
  <si>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</si>
  <si>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</si>
  <si>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</si>
  <si>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</si>
  <si>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</si>
  <si>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</si>
  <si>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</si>
  <si>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</si>
  <si>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</si>
  <si>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</si>
  <si>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</si>
  <si>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</si>
  <si>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</si>
  <si>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</si>
  <si>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</si>
  <si>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</si>
  <si>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</si>
  <si>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</si>
  <si>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</si>
  <si>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</si>
  <si>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</si>
  <si>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</si>
  <si>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</si>
  <si>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</si>
  <si>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</si>
  <si>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</si>
  <si>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</si>
  <si>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</si>
  <si>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</si>
  <si>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</si>
  <si>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</si>
  <si>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</si>
  <si>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</si>
  <si>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</si>
  <si>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</si>
  <si>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</si>
  <si>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</si>
  <si>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</si>
  <si>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</si>
  <si>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</si>
  <si>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</si>
  <si>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</si>
  <si>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</si>
  <si>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</si>
  <si>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</si>
  <si>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</si>
  <si>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</si>
  <si>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</si>
  <si>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</si>
  <si>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</si>
  <si>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</si>
  <si>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</si>
  <si>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</si>
  <si>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</si>
  <si>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</si>
  <si>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</si>
  <si>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</si>
  <si>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</si>
  <si>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</si>
  <si>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</si>
  <si>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</si>
  <si>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</si>
  <si>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</si>
  <si>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113年12月來臺旅客人次～按停留夜數分
Table 1-8  Visitor Arrivals  by Length of Stay,
December,2024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</si>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</sst>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6332.0</v>
      </c>
      <c r="E3" s="4" t="n">
        <v>19209.0</v>
      </c>
      <c r="F3" s="4" t="n">
        <v>33061.0</v>
      </c>
      <c r="G3" s="4" t="n">
        <v>38360.0</v>
      </c>
      <c r="H3" s="4" t="n">
        <v>32738.0</v>
      </c>
      <c r="I3" s="4" t="n">
        <v>5952.0</v>
      </c>
      <c r="J3" s="4" t="n">
        <v>984.0</v>
      </c>
      <c r="K3" s="4" t="n">
        <v>162.0</v>
      </c>
      <c r="L3" s="4" t="n">
        <v>169.0</v>
      </c>
      <c r="M3" s="4" t="n">
        <v>4743.0</v>
      </c>
      <c r="N3" s="11" t="n">
        <f>SUM(D3:M3)</f>
        <v>141710.0</v>
      </c>
      <c r="O3" s="4" t="n">
        <v>860108.0</v>
      </c>
      <c r="P3" s="4" t="n">
        <v>579087.0</v>
      </c>
      <c r="Q3" s="11" t="n">
        <f>SUM(D3:L3)</f>
        <v>136967.0</v>
      </c>
      <c r="R3" s="6" t="n">
        <f ref="R3:R48" si="0" t="shared">IF(P3&lt;&gt;0,P3/SUM(D3:L3),0)</f>
        <v>4.227930815451897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14159.0</v>
      </c>
      <c r="E4" s="5" t="n">
        <v>6955.0</v>
      </c>
      <c r="F4" s="5" t="n">
        <v>4273.0</v>
      </c>
      <c r="G4" s="5" t="n">
        <v>4329.0</v>
      </c>
      <c r="H4" s="5" t="n">
        <v>8883.0</v>
      </c>
      <c r="I4" s="5" t="n">
        <v>5306.0</v>
      </c>
      <c r="J4" s="5" t="n">
        <v>1777.0</v>
      </c>
      <c r="K4" s="5" t="n">
        <v>969.0</v>
      </c>
      <c r="L4" s="5" t="n">
        <v>1403.0</v>
      </c>
      <c r="M4" s="5" t="n">
        <v>8830.0</v>
      </c>
      <c r="N4" s="11" t="n">
        <f ref="N4:N14" si="1" t="shared">SUM(D4:M4)</f>
        <v>56884.0</v>
      </c>
      <c r="O4" s="5" t="n">
        <v>907642.0</v>
      </c>
      <c r="P4" s="5" t="n">
        <v>368018.0</v>
      </c>
      <c r="Q4" s="11" t="n">
        <f ref="Q4:Q48" si="2" t="shared">SUM(D4:L4)</f>
        <v>48054.0</v>
      </c>
      <c r="R4" s="6" t="n">
        <f si="0" t="shared"/>
        <v>7.658425937486994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8615.0</v>
      </c>
      <c r="E5" s="5" t="n">
        <v>33409.0</v>
      </c>
      <c r="F5" s="5" t="n">
        <v>45406.0</v>
      </c>
      <c r="G5" s="5" t="n">
        <v>15868.0</v>
      </c>
      <c r="H5" s="5" t="n">
        <v>8839.0</v>
      </c>
      <c r="I5" s="5" t="n">
        <v>3606.0</v>
      </c>
      <c r="J5" s="5" t="n">
        <v>1913.0</v>
      </c>
      <c r="K5" s="5" t="n">
        <v>1682.0</v>
      </c>
      <c r="L5" s="5" t="n">
        <v>1276.0</v>
      </c>
      <c r="M5" s="5" t="n">
        <v>17841.0</v>
      </c>
      <c r="N5" s="11" t="n">
        <f si="1" t="shared"/>
        <v>138455.0</v>
      </c>
      <c r="O5" s="5" t="n">
        <v>1039713.0</v>
      </c>
      <c r="P5" s="5" t="n">
        <v>574908.0</v>
      </c>
      <c r="Q5" s="11" t="n">
        <f si="2" t="shared"/>
        <v>120614.0</v>
      </c>
      <c r="R5" s="6" t="n">
        <f si="0" t="shared"/>
        <v>4.766511350257847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3292.0</v>
      </c>
      <c r="E6" s="5" t="n">
        <v>18666.0</v>
      </c>
      <c r="F6" s="5" t="n">
        <v>65375.0</v>
      </c>
      <c r="G6" s="5" t="n">
        <v>20345.0</v>
      </c>
      <c r="H6" s="5" t="n">
        <v>8030.0</v>
      </c>
      <c r="I6" s="5" t="n">
        <v>1857.0</v>
      </c>
      <c r="J6" s="5" t="n">
        <v>626.0</v>
      </c>
      <c r="K6" s="5" t="n">
        <v>472.0</v>
      </c>
      <c r="L6" s="5" t="n">
        <v>402.0</v>
      </c>
      <c r="M6" s="5" t="n">
        <v>4066.0</v>
      </c>
      <c r="N6" s="11" t="n">
        <f si="1" t="shared"/>
        <v>123131.0</v>
      </c>
      <c r="O6" s="5" t="n">
        <v>560499.0</v>
      </c>
      <c r="P6" s="5" t="n">
        <v>446190.0</v>
      </c>
      <c r="Q6" s="11" t="n">
        <f si="2" t="shared"/>
        <v>119065.0</v>
      </c>
      <c r="R6" s="6" t="n">
        <f si="0" t="shared"/>
        <v>3.74744887246462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203.0</v>
      </c>
      <c r="E7" s="5" t="n">
        <v>154.0</v>
      </c>
      <c r="F7" s="5" t="n">
        <v>258.0</v>
      </c>
      <c r="G7" s="5" t="n">
        <v>272.0</v>
      </c>
      <c r="H7" s="5" t="n">
        <v>633.0</v>
      </c>
      <c r="I7" s="5" t="n">
        <v>411.0</v>
      </c>
      <c r="J7" s="5" t="n">
        <v>228.0</v>
      </c>
      <c r="K7" s="5" t="n">
        <v>165.0</v>
      </c>
      <c r="L7" s="5" t="n">
        <v>106.0</v>
      </c>
      <c r="M7" s="5" t="n">
        <v>741.0</v>
      </c>
      <c r="N7" s="11" t="n">
        <f si="1" t="shared"/>
        <v>3171.0</v>
      </c>
      <c r="O7" s="5" t="n">
        <v>180554.0</v>
      </c>
      <c r="P7" s="5" t="n">
        <v>31178.0</v>
      </c>
      <c r="Q7" s="11" t="n">
        <f si="2" t="shared"/>
        <v>2430.0</v>
      </c>
      <c r="R7" s="6" t="n">
        <f si="0" t="shared"/>
        <v>12.830452674897119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164.0</v>
      </c>
      <c r="E8" s="5" t="n">
        <v>214.0</v>
      </c>
      <c r="F8" s="5" t="n">
        <v>221.0</v>
      </c>
      <c r="G8" s="5" t="n">
        <v>209.0</v>
      </c>
      <c r="H8" s="5" t="n">
        <v>441.0</v>
      </c>
      <c r="I8" s="5" t="n">
        <v>409.0</v>
      </c>
      <c r="J8" s="5" t="n">
        <v>187.0</v>
      </c>
      <c r="K8" s="5" t="n">
        <v>53.0</v>
      </c>
      <c r="L8" s="5" t="n">
        <v>46.0</v>
      </c>
      <c r="M8" s="5" t="n">
        <v>200.0</v>
      </c>
      <c r="N8" s="11" t="n">
        <f si="1" t="shared"/>
        <v>2144.0</v>
      </c>
      <c r="O8" s="5" t="n">
        <v>35995.0</v>
      </c>
      <c r="P8" s="5" t="n">
        <v>19156.0</v>
      </c>
      <c r="Q8" s="11" t="n">
        <f si="2" t="shared"/>
        <v>1944.0</v>
      </c>
      <c r="R8" s="6" t="n">
        <f si="0" t="shared"/>
        <v>9.853909465020577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2651.0</v>
      </c>
      <c r="E9" s="5" t="n">
        <v>1197.0</v>
      </c>
      <c r="F9" s="5" t="n">
        <v>2409.0</v>
      </c>
      <c r="G9" s="5" t="n">
        <v>5159.0</v>
      </c>
      <c r="H9" s="5" t="n">
        <v>18663.0</v>
      </c>
      <c r="I9" s="5" t="n">
        <v>7702.0</v>
      </c>
      <c r="J9" s="5" t="n">
        <v>1471.0</v>
      </c>
      <c r="K9" s="5" t="n">
        <v>646.0</v>
      </c>
      <c r="L9" s="5" t="n">
        <v>522.0</v>
      </c>
      <c r="M9" s="5" t="n">
        <v>2607.0</v>
      </c>
      <c r="N9" s="11" t="n">
        <f si="1" t="shared"/>
        <v>43027.0</v>
      </c>
      <c r="O9" s="5" t="n">
        <v>785431.0</v>
      </c>
      <c r="P9" s="5" t="n">
        <v>320281.0</v>
      </c>
      <c r="Q9" s="11" t="n">
        <f si="2" t="shared"/>
        <v>40420.0</v>
      </c>
      <c r="R9" s="6" t="n">
        <f si="0" t="shared"/>
        <v>7.92382483918852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2733.0</v>
      </c>
      <c r="E10" s="5" t="n">
        <v>1948.0</v>
      </c>
      <c r="F10" s="5" t="n">
        <v>3451.0</v>
      </c>
      <c r="G10" s="5" t="n">
        <v>6050.0</v>
      </c>
      <c r="H10" s="5" t="n">
        <v>29142.0</v>
      </c>
      <c r="I10" s="5" t="n">
        <v>26924.0</v>
      </c>
      <c r="J10" s="5" t="n">
        <v>1636.0</v>
      </c>
      <c r="K10" s="5" t="n">
        <v>258.0</v>
      </c>
      <c r="L10" s="5" t="n">
        <v>122.0</v>
      </c>
      <c r="M10" s="5" t="n">
        <v>832.0</v>
      </c>
      <c r="N10" s="11" t="n">
        <f si="1" t="shared"/>
        <v>73096.0</v>
      </c>
      <c r="O10" s="5" t="n">
        <v>580208.0</v>
      </c>
      <c r="P10" s="5" t="n">
        <v>538652.0</v>
      </c>
      <c r="Q10" s="11" t="n">
        <f si="2" t="shared"/>
        <v>72264.0</v>
      </c>
      <c r="R10" s="6" t="n">
        <f si="0" t="shared"/>
        <v>7.453946640097421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2224.0</v>
      </c>
      <c r="E11" s="5" t="n">
        <v>370.0</v>
      </c>
      <c r="F11" s="5" t="n">
        <v>685.0</v>
      </c>
      <c r="G11" s="5" t="n">
        <v>839.0</v>
      </c>
      <c r="H11" s="5" t="n">
        <v>2820.0</v>
      </c>
      <c r="I11" s="5" t="n">
        <v>2902.0</v>
      </c>
      <c r="J11" s="5" t="n">
        <v>452.0</v>
      </c>
      <c r="K11" s="5" t="n">
        <v>1191.0</v>
      </c>
      <c r="L11" s="5" t="n">
        <v>863.0</v>
      </c>
      <c r="M11" s="5" t="n">
        <v>6281.0</v>
      </c>
      <c r="N11" s="11" t="n">
        <f si="1" t="shared"/>
        <v>18627.0</v>
      </c>
      <c r="O11" s="5" t="n">
        <v>7025256.0</v>
      </c>
      <c r="P11" s="5" t="n">
        <v>186189.0</v>
      </c>
      <c r="Q11" s="11" t="n">
        <f si="2" t="shared"/>
        <v>12346.0</v>
      </c>
      <c r="R11" s="6" t="n">
        <f si="0" t="shared"/>
        <v>15.0809168961607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1523.0</v>
      </c>
      <c r="E12" s="5" t="n">
        <v>2099.0</v>
      </c>
      <c r="F12" s="5" t="n">
        <v>8820.0</v>
      </c>
      <c r="G12" s="5" t="n">
        <v>9976.0</v>
      </c>
      <c r="H12" s="5" t="n">
        <v>11995.0</v>
      </c>
      <c r="I12" s="5" t="n">
        <v>3742.0</v>
      </c>
      <c r="J12" s="5" t="n">
        <v>299.0</v>
      </c>
      <c r="K12" s="5" t="n">
        <v>685.0</v>
      </c>
      <c r="L12" s="5" t="n">
        <v>579.0</v>
      </c>
      <c r="M12" s="5" t="n">
        <v>14486.0</v>
      </c>
      <c r="N12" s="11" t="n">
        <f si="1" t="shared"/>
        <v>54204.0</v>
      </c>
      <c r="O12" s="5" t="n">
        <v>1.1386879E7</v>
      </c>
      <c r="P12" s="5" t="n">
        <v>260507.0</v>
      </c>
      <c r="Q12" s="11" t="n">
        <f si="2" t="shared"/>
        <v>39718.0</v>
      </c>
      <c r="R12" s="6" t="n">
        <f si="0" t="shared"/>
        <v>6.558915353240344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1080.0</v>
      </c>
      <c r="E13" s="5" t="n">
        <v>2845.0</v>
      </c>
      <c r="F13" s="5" t="n">
        <v>8714.0</v>
      </c>
      <c r="G13" s="5" t="n">
        <v>6914.0</v>
      </c>
      <c r="H13" s="5" t="n">
        <v>6049.0</v>
      </c>
      <c r="I13" s="5" t="n">
        <v>9179.0</v>
      </c>
      <c r="J13" s="5" t="n">
        <v>293.0</v>
      </c>
      <c r="K13" s="5" t="n">
        <v>293.0</v>
      </c>
      <c r="L13" s="5" t="n">
        <v>258.0</v>
      </c>
      <c r="M13" s="5" t="n">
        <v>5143.0</v>
      </c>
      <c r="N13" s="11" t="n">
        <f si="1" t="shared"/>
        <v>40768.0</v>
      </c>
      <c r="O13" s="5" t="n">
        <v>3251699.0</v>
      </c>
      <c r="P13" s="5" t="n">
        <v>245421.0</v>
      </c>
      <c r="Q13" s="11" t="n">
        <f si="2" t="shared"/>
        <v>35625.0</v>
      </c>
      <c r="R13" s="6" t="n">
        <f si="0" t="shared"/>
        <v>6.88901052631579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383.0</v>
      </c>
      <c r="E14" s="5" t="n">
        <v>565.0</v>
      </c>
      <c r="F14" s="5" t="n">
        <v>1686.0</v>
      </c>
      <c r="G14" s="5" t="n">
        <v>3767.0</v>
      </c>
      <c r="H14" s="5" t="n">
        <v>2103.0</v>
      </c>
      <c r="I14" s="5" t="n">
        <v>1550.0</v>
      </c>
      <c r="J14" s="5" t="n">
        <v>724.0</v>
      </c>
      <c r="K14" s="5" t="n">
        <v>984.0</v>
      </c>
      <c r="L14" s="5" t="n">
        <v>1817.0</v>
      </c>
      <c r="M14" s="5" t="n">
        <v>11634.0</v>
      </c>
      <c r="N14" s="11" t="n">
        <f si="1" t="shared"/>
        <v>25213.0</v>
      </c>
      <c r="O14" s="5" t="n">
        <v>7730572.0</v>
      </c>
      <c r="P14" s="5" t="n">
        <v>260253.0</v>
      </c>
      <c r="Q14" s="11" t="n">
        <f si="2" t="shared"/>
        <v>13579.0</v>
      </c>
      <c r="R14" s="6" t="n">
        <f si="0" t="shared"/>
        <v>19.165844318432875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84.0</v>
      </c>
      <c r="E15" s="5" t="n">
        <f ref="E15:M15" si="3" t="shared">E16-E9-E10-E11-E12-E13-E14</f>
        <v>78.0</v>
      </c>
      <c r="F15" s="5" t="n">
        <f si="3" t="shared"/>
        <v>171.0</v>
      </c>
      <c r="G15" s="5" t="n">
        <f si="3" t="shared"/>
        <v>367.0</v>
      </c>
      <c r="H15" s="5" t="n">
        <f si="3" t="shared"/>
        <v>543.0</v>
      </c>
      <c r="I15" s="5" t="n">
        <f si="3" t="shared"/>
        <v>457.0</v>
      </c>
      <c r="J15" s="5" t="n">
        <f si="3" t="shared"/>
        <v>124.0</v>
      </c>
      <c r="K15" s="5" t="n">
        <f si="3" t="shared"/>
        <v>73.0</v>
      </c>
      <c r="L15" s="5" t="n">
        <f si="3" t="shared"/>
        <v>49.0</v>
      </c>
      <c r="M15" s="5" t="n">
        <f si="3" t="shared"/>
        <v>394.0</v>
      </c>
      <c r="N15" s="5" t="n">
        <f ref="N15" si="4" t="shared">N16-N9-N10-N11-N12-N13-N14</f>
        <v>2340.0</v>
      </c>
      <c r="O15" s="5" t="n">
        <f>O16-O9-O10-O11-O12-O13-O14</f>
        <v>144065.0</v>
      </c>
      <c r="P15" s="5" t="n">
        <f>P16-P9-P10-P11-P12-P13-P14</f>
        <v>20881.0</v>
      </c>
      <c r="Q15" s="11" t="n">
        <f si="2" t="shared"/>
        <v>1946.0</v>
      </c>
      <c r="R15" s="6" t="n">
        <f si="0" t="shared"/>
        <v>10.73021582733813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10678.0</v>
      </c>
      <c r="E16" s="5" t="n">
        <v>9102.0</v>
      </c>
      <c r="F16" s="5" t="n">
        <v>25936.0</v>
      </c>
      <c r="G16" s="5" t="n">
        <v>33072.0</v>
      </c>
      <c r="H16" s="5" t="n">
        <v>71315.0</v>
      </c>
      <c r="I16" s="5" t="n">
        <v>52456.0</v>
      </c>
      <c r="J16" s="5" t="n">
        <v>4999.0</v>
      </c>
      <c r="K16" s="5" t="n">
        <v>4130.0</v>
      </c>
      <c r="L16" s="5" t="n">
        <v>4210.0</v>
      </c>
      <c r="M16" s="5" t="n">
        <v>41377.0</v>
      </c>
      <c r="N16" s="11" t="n">
        <f ref="N16:N48" si="5" t="shared">SUM(D16:M16)</f>
        <v>257275.0</v>
      </c>
      <c r="O16" s="5" t="n">
        <v>3.090411E7</v>
      </c>
      <c r="P16" s="5" t="n">
        <v>1832184.0</v>
      </c>
      <c r="Q16" s="11" t="n">
        <f si="2" t="shared"/>
        <v>215898.0</v>
      </c>
      <c r="R16" s="6" t="n">
        <f si="0" t="shared"/>
        <v>8.486340772031237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776.0</v>
      </c>
      <c r="E17" s="5" t="n">
        <f ref="E17:M17" si="6" t="shared">E18-E16-E3-E4-E5-E6-E7-E8</f>
        <v>1837.0</v>
      </c>
      <c r="F17" s="5" t="n">
        <f si="6" t="shared"/>
        <v>2508.0</v>
      </c>
      <c r="G17" s="5" t="n">
        <f si="6" t="shared"/>
        <v>1930.0</v>
      </c>
      <c r="H17" s="5" t="n">
        <f si="6" t="shared"/>
        <v>2502.0</v>
      </c>
      <c r="I17" s="5" t="n">
        <f si="6" t="shared"/>
        <v>1431.0</v>
      </c>
      <c r="J17" s="5" t="n">
        <f si="6" t="shared"/>
        <v>352.0</v>
      </c>
      <c r="K17" s="5" t="n">
        <f si="6" t="shared"/>
        <v>168.0</v>
      </c>
      <c r="L17" s="5" t="n">
        <f si="6" t="shared"/>
        <v>111.0</v>
      </c>
      <c r="M17" s="5" t="n">
        <f si="6" t="shared"/>
        <v>565.0</v>
      </c>
      <c r="N17" s="11" t="n">
        <f si="5" t="shared"/>
        <v>12180.0</v>
      </c>
      <c r="O17" s="5" t="n">
        <f>O18-O16-O3-O4-O5-O6-O7-O8</f>
        <v>127665.0</v>
      </c>
      <c r="P17" s="5" t="n">
        <f>P18-P16-P3-P4-P5-P6-P7-P8</f>
        <v>73024.0</v>
      </c>
      <c r="Q17" s="11" t="n">
        <f si="2" t="shared"/>
        <v>11615.0</v>
      </c>
      <c r="R17" s="6" t="n">
        <f si="0" t="shared"/>
        <v>6.287042617305209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44219.0</v>
      </c>
      <c r="E18" s="5" t="n">
        <v>89546.0</v>
      </c>
      <c r="F18" s="5" t="n">
        <v>177038.0</v>
      </c>
      <c r="G18" s="5" t="n">
        <v>114385.0</v>
      </c>
      <c r="H18" s="5" t="n">
        <v>133381.0</v>
      </c>
      <c r="I18" s="5" t="n">
        <v>71428.0</v>
      </c>
      <c r="J18" s="5" t="n">
        <v>11066.0</v>
      </c>
      <c r="K18" s="5" t="n">
        <v>7801.0</v>
      </c>
      <c r="L18" s="5" t="n">
        <v>7723.0</v>
      </c>
      <c r="M18" s="5" t="n">
        <v>78363.0</v>
      </c>
      <c r="N18" s="11" t="n">
        <f si="5" t="shared"/>
        <v>734950.0</v>
      </c>
      <c r="O18" s="5" t="n">
        <v>3.4616286E7</v>
      </c>
      <c r="P18" s="5" t="n">
        <v>3923745.0</v>
      </c>
      <c r="Q18" s="11" t="n">
        <f si="2" t="shared"/>
        <v>656587.0</v>
      </c>
      <c r="R18" s="6" t="n">
        <f si="0" t="shared"/>
        <v>5.975971196505566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747.0</v>
      </c>
      <c r="E19" s="5" t="n">
        <v>720.0</v>
      </c>
      <c r="F19" s="5" t="n">
        <v>1104.0</v>
      </c>
      <c r="G19" s="5" t="n">
        <v>1179.0</v>
      </c>
      <c r="H19" s="5" t="n">
        <v>1828.0</v>
      </c>
      <c r="I19" s="5" t="n">
        <v>1849.0</v>
      </c>
      <c r="J19" s="5" t="n">
        <v>831.0</v>
      </c>
      <c r="K19" s="5" t="n">
        <v>347.0</v>
      </c>
      <c r="L19" s="5" t="n">
        <v>165.0</v>
      </c>
      <c r="M19" s="5" t="n">
        <v>1323.0</v>
      </c>
      <c r="N19" s="11" t="n">
        <f si="5" t="shared"/>
        <v>10093.0</v>
      </c>
      <c r="O19" s="5" t="n">
        <v>145520.0</v>
      </c>
      <c r="P19" s="5" t="n">
        <v>85343.0</v>
      </c>
      <c r="Q19" s="11" t="n">
        <f si="2" t="shared"/>
        <v>8770.0</v>
      </c>
      <c r="R19" s="6" t="n">
        <f si="0" t="shared"/>
        <v>9.731242873432155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5863.0</v>
      </c>
      <c r="E20" s="5" t="n">
        <v>4881.0</v>
      </c>
      <c r="F20" s="5" t="n">
        <v>6745.0</v>
      </c>
      <c r="G20" s="5" t="n">
        <v>6276.0</v>
      </c>
      <c r="H20" s="5" t="n">
        <v>14136.0</v>
      </c>
      <c r="I20" s="5" t="n">
        <v>15378.0</v>
      </c>
      <c r="J20" s="5" t="n">
        <v>4924.0</v>
      </c>
      <c r="K20" s="5" t="n">
        <v>1632.0</v>
      </c>
      <c r="L20" s="5" t="n">
        <v>1086.0</v>
      </c>
      <c r="M20" s="5" t="n">
        <v>7971.0</v>
      </c>
      <c r="N20" s="11" t="n">
        <f si="5" t="shared"/>
        <v>68892.0</v>
      </c>
      <c r="O20" s="5" t="n">
        <v>891371.0</v>
      </c>
      <c r="P20" s="5" t="n">
        <v>561127.0</v>
      </c>
      <c r="Q20" s="11" t="n">
        <f si="2" t="shared"/>
        <v>60921.0</v>
      </c>
      <c r="R20" s="6" t="n">
        <f si="0" t="shared"/>
        <v>9.210731931517868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81.0</v>
      </c>
      <c r="E21" s="5" t="n">
        <v>26.0</v>
      </c>
      <c r="F21" s="5" t="n">
        <v>27.0</v>
      </c>
      <c r="G21" s="5" t="n">
        <v>26.0</v>
      </c>
      <c r="H21" s="5" t="n">
        <v>37.0</v>
      </c>
      <c r="I21" s="5" t="n">
        <v>55.0</v>
      </c>
      <c r="J21" s="5" t="n">
        <v>39.0</v>
      </c>
      <c r="K21" s="5" t="n">
        <v>25.0</v>
      </c>
      <c r="L21" s="5" t="n">
        <v>13.0</v>
      </c>
      <c r="M21" s="5" t="n">
        <v>61.0</v>
      </c>
      <c r="N21" s="11" t="n">
        <f si="5" t="shared"/>
        <v>390.0</v>
      </c>
      <c r="O21" s="5" t="n">
        <v>11408.0</v>
      </c>
      <c r="P21" s="5" t="n">
        <v>4202.0</v>
      </c>
      <c r="Q21" s="11" t="n">
        <f si="2" t="shared"/>
        <v>329.0</v>
      </c>
      <c r="R21" s="6" t="n">
        <f si="0" t="shared"/>
        <v>12.772036474164134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29.0</v>
      </c>
      <c r="E22" s="5" t="n">
        <v>33.0</v>
      </c>
      <c r="F22" s="5" t="n">
        <v>29.0</v>
      </c>
      <c r="G22" s="5" t="n">
        <v>45.0</v>
      </c>
      <c r="H22" s="5" t="n">
        <v>73.0</v>
      </c>
      <c r="I22" s="5" t="n">
        <v>67.0</v>
      </c>
      <c r="J22" s="5" t="n">
        <v>25.0</v>
      </c>
      <c r="K22" s="5" t="n">
        <v>25.0</v>
      </c>
      <c r="L22" s="5" t="n">
        <v>19.0</v>
      </c>
      <c r="M22" s="5" t="n">
        <v>69.0</v>
      </c>
      <c r="N22" s="11" t="n">
        <f si="5" t="shared"/>
        <v>414.0</v>
      </c>
      <c r="O22" s="5" t="n">
        <v>11925.0</v>
      </c>
      <c r="P22" s="5" t="n">
        <v>4539.0</v>
      </c>
      <c r="Q22" s="11" t="n">
        <f si="2" t="shared"/>
        <v>345.0</v>
      </c>
      <c r="R22" s="6" t="n">
        <f si="0" t="shared"/>
        <v>13.156521739130435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3.0</v>
      </c>
      <c r="F23" s="5" t="n">
        <v>3.0</v>
      </c>
      <c r="G23" s="5" t="n">
        <v>4.0</v>
      </c>
      <c r="H23" s="5" t="n">
        <v>19.0</v>
      </c>
      <c r="I23" s="5" t="n">
        <v>9.0</v>
      </c>
      <c r="J23" s="5" t="n">
        <v>7.0</v>
      </c>
      <c r="K23" s="5" t="n">
        <v>4.0</v>
      </c>
      <c r="L23" s="5" t="n">
        <v>3.0</v>
      </c>
      <c r="M23" s="5" t="n">
        <v>12.0</v>
      </c>
      <c r="N23" s="11" t="n">
        <f si="5" t="shared"/>
        <v>65.0</v>
      </c>
      <c r="O23" s="5" t="n">
        <v>3029.0</v>
      </c>
      <c r="P23" s="5" t="n">
        <v>796.0</v>
      </c>
      <c r="Q23" s="11" t="n">
        <f si="2" t="shared"/>
        <v>53.0</v>
      </c>
      <c r="R23" s="6" t="n">
        <f si="0" t="shared"/>
        <v>15.018867924528301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62.0</v>
      </c>
      <c r="E24" s="5" t="n">
        <f ref="E24:M24" si="7" t="shared">E25-E19-E20-E21-E22-E23</f>
        <v>32.0</v>
      </c>
      <c r="F24" s="5" t="n">
        <f si="7" t="shared"/>
        <v>47.0</v>
      </c>
      <c r="G24" s="5" t="n">
        <f si="7" t="shared"/>
        <v>37.0</v>
      </c>
      <c r="H24" s="5" t="n">
        <f si="7" t="shared"/>
        <v>74.0</v>
      </c>
      <c r="I24" s="5" t="n">
        <f si="7" t="shared"/>
        <v>85.0</v>
      </c>
      <c r="J24" s="5" t="n">
        <f si="7" t="shared"/>
        <v>81.0</v>
      </c>
      <c r="K24" s="5" t="n">
        <f si="7" t="shared"/>
        <v>70.0</v>
      </c>
      <c r="L24" s="5" t="n">
        <f si="7" t="shared"/>
        <v>65.0</v>
      </c>
      <c r="M24" s="5" t="n">
        <f si="7" t="shared"/>
        <v>288.0</v>
      </c>
      <c r="N24" s="11" t="n">
        <f si="5" t="shared"/>
        <v>841.0</v>
      </c>
      <c r="O24" s="5" t="n">
        <f>O25-O19-O20-O21-O22-O23</f>
        <v>91878.0</v>
      </c>
      <c r="P24" s="5" t="n">
        <f>P25-P19-P20-P21-P22-P23</f>
        <v>11538.0</v>
      </c>
      <c r="Q24" s="11" t="n">
        <f si="2" t="shared"/>
        <v>553.0</v>
      </c>
      <c r="R24" s="6" t="n">
        <f si="0" t="shared"/>
        <v>20.864376130198917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6783.0</v>
      </c>
      <c r="E25" s="5" t="n">
        <v>5695.0</v>
      </c>
      <c r="F25" s="5" t="n">
        <v>7955.0</v>
      </c>
      <c r="G25" s="5" t="n">
        <v>7567.0</v>
      </c>
      <c r="H25" s="5" t="n">
        <v>16167.0</v>
      </c>
      <c r="I25" s="5" t="n">
        <v>17443.0</v>
      </c>
      <c r="J25" s="5" t="n">
        <v>5907.0</v>
      </c>
      <c r="K25" s="5" t="n">
        <v>2103.0</v>
      </c>
      <c r="L25" s="5" t="n">
        <v>1351.0</v>
      </c>
      <c r="M25" s="5" t="n">
        <v>9724.0</v>
      </c>
      <c r="N25" s="11" t="n">
        <f si="5" t="shared"/>
        <v>80695.0</v>
      </c>
      <c r="O25" s="5" t="n">
        <v>1155131.0</v>
      </c>
      <c r="P25" s="5" t="n">
        <v>667545.0</v>
      </c>
      <c r="Q25" s="11" t="n">
        <f si="2" t="shared"/>
        <v>70971.0</v>
      </c>
      <c r="R25" s="6" t="n">
        <f si="0" t="shared"/>
        <v>9.40588409350298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26.0</v>
      </c>
      <c r="E26" s="5" t="n">
        <v>39.0</v>
      </c>
      <c r="F26" s="5" t="n">
        <v>49.0</v>
      </c>
      <c r="G26" s="5" t="n">
        <v>49.0</v>
      </c>
      <c r="H26" s="5" t="n">
        <v>117.0</v>
      </c>
      <c r="I26" s="5" t="n">
        <v>146.0</v>
      </c>
      <c r="J26" s="5" t="n">
        <v>109.0</v>
      </c>
      <c r="K26" s="5" t="n">
        <v>82.0</v>
      </c>
      <c r="L26" s="5" t="n">
        <v>32.0</v>
      </c>
      <c r="M26" s="5" t="n">
        <v>79.0</v>
      </c>
      <c r="N26" s="11" t="n">
        <f si="5" t="shared"/>
        <v>728.0</v>
      </c>
      <c r="O26" s="5" t="n">
        <v>17934.0</v>
      </c>
      <c r="P26" s="5" t="n">
        <v>11108.0</v>
      </c>
      <c r="Q26" s="11" t="n">
        <f si="2" t="shared"/>
        <v>649.0</v>
      </c>
      <c r="R26" s="6" t="n">
        <f si="0" t="shared"/>
        <v>17.115562403697997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176.0</v>
      </c>
      <c r="E27" s="5" t="n">
        <v>202.0</v>
      </c>
      <c r="F27" s="5" t="n">
        <v>232.0</v>
      </c>
      <c r="G27" s="5" t="n">
        <v>272.0</v>
      </c>
      <c r="H27" s="5" t="n">
        <v>552.0</v>
      </c>
      <c r="I27" s="5" t="n">
        <v>916.0</v>
      </c>
      <c r="J27" s="5" t="n">
        <v>549.0</v>
      </c>
      <c r="K27" s="5" t="n">
        <v>366.0</v>
      </c>
      <c r="L27" s="5" t="n">
        <v>225.0</v>
      </c>
      <c r="M27" s="5" t="n">
        <v>606.0</v>
      </c>
      <c r="N27" s="11" t="n">
        <f si="5" t="shared"/>
        <v>4096.0</v>
      </c>
      <c r="O27" s="5" t="n">
        <v>140929.0</v>
      </c>
      <c r="P27" s="5" t="n">
        <v>60286.0</v>
      </c>
      <c r="Q27" s="11" t="n">
        <f si="2" t="shared"/>
        <v>3490.0</v>
      </c>
      <c r="R27" s="6" t="n">
        <f si="0" t="shared"/>
        <v>17.273925501432664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277.0</v>
      </c>
      <c r="E28" s="5" t="n">
        <v>366.0</v>
      </c>
      <c r="F28" s="5" t="n">
        <v>461.0</v>
      </c>
      <c r="G28" s="5" t="n">
        <v>404.0</v>
      </c>
      <c r="H28" s="5" t="n">
        <v>920.0</v>
      </c>
      <c r="I28" s="5" t="n">
        <v>1113.0</v>
      </c>
      <c r="J28" s="5" t="n">
        <v>655.0</v>
      </c>
      <c r="K28" s="5" t="n">
        <v>310.0</v>
      </c>
      <c r="L28" s="5" t="n">
        <v>169.0</v>
      </c>
      <c r="M28" s="5" t="n">
        <v>629.0</v>
      </c>
      <c r="N28" s="11" t="n">
        <f si="5" t="shared"/>
        <v>5304.0</v>
      </c>
      <c r="O28" s="5" t="n">
        <v>95068.0</v>
      </c>
      <c r="P28" s="5" t="n">
        <v>61182.0</v>
      </c>
      <c r="Q28" s="11" t="n">
        <f si="2" t="shared"/>
        <v>4675.0</v>
      </c>
      <c r="R28" s="6" t="n">
        <f si="0" t="shared"/>
        <v>13.087058823529413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106.0</v>
      </c>
      <c r="E29" s="5" t="n">
        <v>162.0</v>
      </c>
      <c r="F29" s="5" t="n">
        <v>148.0</v>
      </c>
      <c r="G29" s="5" t="n">
        <v>84.0</v>
      </c>
      <c r="H29" s="5" t="n">
        <v>213.0</v>
      </c>
      <c r="I29" s="5" t="n">
        <v>210.0</v>
      </c>
      <c r="J29" s="5" t="n">
        <v>118.0</v>
      </c>
      <c r="K29" s="5" t="n">
        <v>83.0</v>
      </c>
      <c r="L29" s="5" t="n">
        <v>53.0</v>
      </c>
      <c r="M29" s="5" t="n">
        <v>320.0</v>
      </c>
      <c r="N29" s="11" t="n">
        <f si="5" t="shared"/>
        <v>1497.0</v>
      </c>
      <c r="O29" s="5" t="n">
        <v>32210.0</v>
      </c>
      <c r="P29" s="5" t="n">
        <v>14918.0</v>
      </c>
      <c r="Q29" s="11" t="n">
        <f si="2" t="shared"/>
        <v>1177.0</v>
      </c>
      <c r="R29" s="6" t="n">
        <f si="0" t="shared"/>
        <v>12.674596431605778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112.0</v>
      </c>
      <c r="E30" s="5" t="n">
        <v>113.0</v>
      </c>
      <c r="F30" s="5" t="n">
        <v>168.0</v>
      </c>
      <c r="G30" s="5" t="n">
        <v>188.0</v>
      </c>
      <c r="H30" s="5" t="n">
        <v>351.0</v>
      </c>
      <c r="I30" s="5" t="n">
        <v>472.0</v>
      </c>
      <c r="J30" s="5" t="n">
        <v>301.0</v>
      </c>
      <c r="K30" s="5" t="n">
        <v>155.0</v>
      </c>
      <c r="L30" s="5" t="n">
        <v>49.0</v>
      </c>
      <c r="M30" s="5" t="n">
        <v>195.0</v>
      </c>
      <c r="N30" s="11" t="n">
        <f si="5" t="shared"/>
        <v>2104.0</v>
      </c>
      <c r="O30" s="5" t="n">
        <v>35282.0</v>
      </c>
      <c r="P30" s="5" t="n">
        <v>25729.0</v>
      </c>
      <c r="Q30" s="11" t="n">
        <f si="2" t="shared"/>
        <v>1909.0</v>
      </c>
      <c r="R30" s="6" t="n">
        <f si="0" t="shared"/>
        <v>13.47773703509691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63.0</v>
      </c>
      <c r="E31" s="5" t="n">
        <v>66.0</v>
      </c>
      <c r="F31" s="5" t="n">
        <v>114.0</v>
      </c>
      <c r="G31" s="5" t="n">
        <v>77.0</v>
      </c>
      <c r="H31" s="5" t="n">
        <v>202.0</v>
      </c>
      <c r="I31" s="5" t="n">
        <v>239.0</v>
      </c>
      <c r="J31" s="5" t="n">
        <v>114.0</v>
      </c>
      <c r="K31" s="5" t="n">
        <v>60.0</v>
      </c>
      <c r="L31" s="5" t="n">
        <v>18.0</v>
      </c>
      <c r="M31" s="5" t="n">
        <v>79.0</v>
      </c>
      <c r="N31" s="11" t="n">
        <f si="5" t="shared"/>
        <v>1032.0</v>
      </c>
      <c r="O31" s="5" t="n">
        <v>17215.0</v>
      </c>
      <c r="P31" s="5" t="n">
        <v>11068.0</v>
      </c>
      <c r="Q31" s="11" t="n">
        <f si="2" t="shared"/>
        <v>953.0</v>
      </c>
      <c r="R31" s="6" t="n">
        <f si="0" t="shared"/>
        <v>11.613850996852046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101.0</v>
      </c>
      <c r="E32" s="5" t="n">
        <v>75.0</v>
      </c>
      <c r="F32" s="5" t="n">
        <v>112.0</v>
      </c>
      <c r="G32" s="5" t="n">
        <v>89.0</v>
      </c>
      <c r="H32" s="5" t="n">
        <v>216.0</v>
      </c>
      <c r="I32" s="5" t="n">
        <v>265.0</v>
      </c>
      <c r="J32" s="5" t="n">
        <v>153.0</v>
      </c>
      <c r="K32" s="5" t="n">
        <v>76.0</v>
      </c>
      <c r="L32" s="5" t="n">
        <v>53.0</v>
      </c>
      <c r="M32" s="5" t="n">
        <v>138.0</v>
      </c>
      <c r="N32" s="11" t="n">
        <f si="5" t="shared"/>
        <v>1278.0</v>
      </c>
      <c r="O32" s="5" t="n">
        <v>31664.0</v>
      </c>
      <c r="P32" s="5" t="n">
        <v>15678.0</v>
      </c>
      <c r="Q32" s="11" t="n">
        <f si="2" t="shared"/>
        <v>1140.0</v>
      </c>
      <c r="R32" s="6" t="n">
        <f si="0" t="shared"/>
        <v>13.75263157894737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391.0</v>
      </c>
      <c r="E33" s="5" t="n">
        <v>444.0</v>
      </c>
      <c r="F33" s="5" t="n">
        <v>556.0</v>
      </c>
      <c r="G33" s="5" t="n">
        <v>605.0</v>
      </c>
      <c r="H33" s="5" t="n">
        <v>860.0</v>
      </c>
      <c r="I33" s="5" t="n">
        <v>926.0</v>
      </c>
      <c r="J33" s="5" t="n">
        <v>468.0</v>
      </c>
      <c r="K33" s="5" t="n">
        <v>323.0</v>
      </c>
      <c r="L33" s="5" t="n">
        <v>210.0</v>
      </c>
      <c r="M33" s="5" t="n">
        <v>737.0</v>
      </c>
      <c r="N33" s="11" t="n">
        <f si="5" t="shared"/>
        <v>5520.0</v>
      </c>
      <c r="O33" s="5" t="n">
        <v>146440.0</v>
      </c>
      <c r="P33" s="5" t="n">
        <v>60806.0</v>
      </c>
      <c r="Q33" s="11" t="n">
        <f si="2" t="shared"/>
        <v>4783.0</v>
      </c>
      <c r="R33" s="6" t="n">
        <f si="0" t="shared"/>
        <v>12.712941668408948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54.0</v>
      </c>
      <c r="E34" s="5" t="n">
        <v>127.0</v>
      </c>
      <c r="F34" s="5" t="n">
        <v>60.0</v>
      </c>
      <c r="G34" s="5" t="n">
        <v>46.0</v>
      </c>
      <c r="H34" s="5" t="n">
        <v>88.0</v>
      </c>
      <c r="I34" s="5" t="n">
        <v>125.0</v>
      </c>
      <c r="J34" s="5" t="n">
        <v>74.0</v>
      </c>
      <c r="K34" s="5" t="n">
        <v>33.0</v>
      </c>
      <c r="L34" s="5" t="n">
        <v>24.0</v>
      </c>
      <c r="M34" s="5" t="n">
        <v>143.0</v>
      </c>
      <c r="N34" s="11" t="n">
        <f si="5" t="shared"/>
        <v>774.0</v>
      </c>
      <c r="O34" s="5" t="n">
        <v>12315.0</v>
      </c>
      <c r="P34" s="5" t="n">
        <v>7486.0</v>
      </c>
      <c r="Q34" s="11" t="n">
        <f si="2" t="shared"/>
        <v>631.0</v>
      </c>
      <c r="R34" s="6" t="n">
        <f si="0" t="shared"/>
        <v>11.863708399366086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23.0</v>
      </c>
      <c r="E35" s="5" t="n">
        <v>14.0</v>
      </c>
      <c r="F35" s="5" t="n">
        <v>29.0</v>
      </c>
      <c r="G35" s="5" t="n">
        <v>8.0</v>
      </c>
      <c r="H35" s="5" t="n">
        <v>20.0</v>
      </c>
      <c r="I35" s="5" t="n">
        <v>23.0</v>
      </c>
      <c r="J35" s="5" t="n">
        <v>5.0</v>
      </c>
      <c r="K35" s="5" t="n">
        <v>3.0</v>
      </c>
      <c r="L35" s="5" t="n">
        <v>5.0</v>
      </c>
      <c r="M35" s="5" t="n">
        <v>25.0</v>
      </c>
      <c r="N35" s="11" t="n">
        <f si="5" t="shared"/>
        <v>155.0</v>
      </c>
      <c r="O35" s="5" t="n">
        <v>1641.0</v>
      </c>
      <c r="P35" s="5" t="n">
        <v>1165.0</v>
      </c>
      <c r="Q35" s="11" t="n">
        <f si="2" t="shared"/>
        <v>130.0</v>
      </c>
      <c r="R35" s="6" t="n">
        <f si="0" t="shared"/>
        <v>8.961538461538462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72.0</v>
      </c>
      <c r="E36" s="5" t="n">
        <v>45.0</v>
      </c>
      <c r="F36" s="5" t="n">
        <v>85.0</v>
      </c>
      <c r="G36" s="5" t="n">
        <v>67.0</v>
      </c>
      <c r="H36" s="5" t="n">
        <v>164.0</v>
      </c>
      <c r="I36" s="5" t="n">
        <v>111.0</v>
      </c>
      <c r="J36" s="5" t="n">
        <v>70.0</v>
      </c>
      <c r="K36" s="5" t="n">
        <v>31.0</v>
      </c>
      <c r="L36" s="5" t="n">
        <v>17.0</v>
      </c>
      <c r="M36" s="5" t="n">
        <v>66.0</v>
      </c>
      <c r="N36" s="11" t="n">
        <f si="5" t="shared"/>
        <v>728.0</v>
      </c>
      <c r="O36" s="5" t="n">
        <v>12806.0</v>
      </c>
      <c r="P36" s="5" t="n">
        <v>6976.0</v>
      </c>
      <c r="Q36" s="11" t="n">
        <f si="2" t="shared"/>
        <v>662.0</v>
      </c>
      <c r="R36" s="6" t="n">
        <f si="0" t="shared"/>
        <v>10.537764350453172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22.0</v>
      </c>
      <c r="E37" s="5" t="n">
        <v>27.0</v>
      </c>
      <c r="F37" s="5" t="n">
        <v>37.0</v>
      </c>
      <c r="G37" s="5" t="n">
        <v>49.0</v>
      </c>
      <c r="H37" s="5" t="n">
        <v>116.0</v>
      </c>
      <c r="I37" s="5" t="n">
        <v>70.0</v>
      </c>
      <c r="J37" s="5" t="n">
        <v>72.0</v>
      </c>
      <c r="K37" s="5" t="n">
        <v>75.0</v>
      </c>
      <c r="L37" s="5" t="n">
        <v>37.0</v>
      </c>
      <c r="M37" s="5" t="n">
        <v>153.0</v>
      </c>
      <c r="N37" s="11" t="n">
        <f si="5" t="shared"/>
        <v>658.0</v>
      </c>
      <c r="O37" s="5" t="n">
        <v>37432.0</v>
      </c>
      <c r="P37" s="5" t="n">
        <v>9620.0</v>
      </c>
      <c r="Q37" s="11" t="n">
        <f si="2" t="shared"/>
        <v>505.0</v>
      </c>
      <c r="R37" s="6" t="n">
        <f si="0" t="shared"/>
        <v>19.04950495049505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491.0</v>
      </c>
      <c r="E38" s="5" t="n">
        <f ref="E38:M38" si="8" t="shared">E39-E26-E27-E28-E29-E30-E31-E32-E33-E34-E35-E36-E37</f>
        <v>375.0</v>
      </c>
      <c r="F38" s="5" t="n">
        <f si="8" t="shared"/>
        <v>422.0</v>
      </c>
      <c r="G38" s="5" t="n">
        <f si="8" t="shared"/>
        <v>387.0</v>
      </c>
      <c r="H38" s="5" t="n">
        <f si="8" t="shared"/>
        <v>811.0</v>
      </c>
      <c r="I38" s="5" t="n">
        <f si="8" t="shared"/>
        <v>839.0</v>
      </c>
      <c r="J38" s="5" t="n">
        <f si="8" t="shared"/>
        <v>479.0</v>
      </c>
      <c r="K38" s="5" t="n">
        <f si="8" t="shared"/>
        <v>323.0</v>
      </c>
      <c r="L38" s="5" t="n">
        <f si="8" t="shared"/>
        <v>192.0</v>
      </c>
      <c r="M38" s="5" t="n">
        <f si="8" t="shared"/>
        <v>1018.0</v>
      </c>
      <c r="N38" s="11" t="n">
        <f si="5" t="shared"/>
        <v>5337.0</v>
      </c>
      <c r="O38" s="5" t="n">
        <f>O39-O26-O27-O28-O29-O30-O31-O32-O33-O34-O35-O36-O37</f>
        <v>123903.0</v>
      </c>
      <c r="P38" s="5" t="n">
        <f>P39-P26-P27-P28-P29-P30-P31-P32-P33-P34-P35-P36-P37</f>
        <v>56183.0</v>
      </c>
      <c r="Q38" s="11" t="n">
        <f si="2" t="shared"/>
        <v>4319.0</v>
      </c>
      <c r="R38" s="6" t="n">
        <f si="0" t="shared"/>
        <v>13.008335262792313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1914.0</v>
      </c>
      <c r="E39" s="5" t="n">
        <v>2055.0</v>
      </c>
      <c r="F39" s="5" t="n">
        <v>2473.0</v>
      </c>
      <c r="G39" s="5" t="n">
        <v>2325.0</v>
      </c>
      <c r="H39" s="5" t="n">
        <v>4630.0</v>
      </c>
      <c r="I39" s="5" t="n">
        <v>5455.0</v>
      </c>
      <c r="J39" s="5" t="n">
        <v>3167.0</v>
      </c>
      <c r="K39" s="5" t="n">
        <v>1920.0</v>
      </c>
      <c r="L39" s="5" t="n">
        <v>1084.0</v>
      </c>
      <c r="M39" s="5" t="n">
        <v>4188.0</v>
      </c>
      <c r="N39" s="11" t="n">
        <f si="5" t="shared"/>
        <v>29211.0</v>
      </c>
      <c r="O39" s="5" t="n">
        <v>704839.0</v>
      </c>
      <c r="P39" s="5" t="n">
        <v>342205.0</v>
      </c>
      <c r="Q39" s="11" t="n">
        <f si="2" t="shared"/>
        <v>25023.0</v>
      </c>
      <c r="R39" s="6" t="n">
        <f si="0" t="shared"/>
        <v>13.67561843104344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620.0</v>
      </c>
      <c r="E40" s="5" t="n">
        <v>620.0</v>
      </c>
      <c r="F40" s="5" t="n">
        <v>1072.0</v>
      </c>
      <c r="G40" s="5" t="n">
        <v>1374.0</v>
      </c>
      <c r="H40" s="5" t="n">
        <v>3049.0</v>
      </c>
      <c r="I40" s="5" t="n">
        <v>2771.0</v>
      </c>
      <c r="J40" s="5" t="n">
        <v>810.0</v>
      </c>
      <c r="K40" s="5" t="n">
        <v>196.0</v>
      </c>
      <c r="L40" s="5" t="n">
        <v>89.0</v>
      </c>
      <c r="M40" s="5" t="n">
        <v>1077.0</v>
      </c>
      <c r="N40" s="11" t="n">
        <f si="5" t="shared"/>
        <v>11678.0</v>
      </c>
      <c r="O40" s="5" t="n">
        <v>118448.0</v>
      </c>
      <c r="P40" s="5" t="n">
        <v>89736.0</v>
      </c>
      <c r="Q40" s="11" t="n">
        <f si="2" t="shared"/>
        <v>10601.0</v>
      </c>
      <c r="R40" s="6" t="n">
        <f si="0" t="shared"/>
        <v>8.464861805490049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111.0</v>
      </c>
      <c r="E41" s="5" t="n">
        <v>107.0</v>
      </c>
      <c r="F41" s="5" t="n">
        <v>172.0</v>
      </c>
      <c r="G41" s="5" t="n">
        <v>183.0</v>
      </c>
      <c r="H41" s="5" t="n">
        <v>400.0</v>
      </c>
      <c r="I41" s="5" t="n">
        <v>335.0</v>
      </c>
      <c r="J41" s="5" t="n">
        <v>133.0</v>
      </c>
      <c r="K41" s="5" t="n">
        <v>56.0</v>
      </c>
      <c r="L41" s="5" t="n">
        <v>16.0</v>
      </c>
      <c r="M41" s="5" t="n">
        <v>133.0</v>
      </c>
      <c r="N41" s="11" t="n">
        <f si="5" t="shared"/>
        <v>1646.0</v>
      </c>
      <c r="O41" s="5" t="n">
        <v>24614.0</v>
      </c>
      <c r="P41" s="5" t="n">
        <v>13994.0</v>
      </c>
      <c r="Q41" s="11" t="n">
        <f si="2" t="shared"/>
        <v>1513.0</v>
      </c>
      <c r="R41" s="6" t="n">
        <f si="0" t="shared"/>
        <v>9.249173826834104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48.0</v>
      </c>
      <c r="E42" s="5" t="n">
        <f ref="E42:M42" si="9" t="shared">E43-E40-E41</f>
        <v>6.0</v>
      </c>
      <c r="F42" s="5" t="n">
        <f si="9" t="shared"/>
        <v>9.0</v>
      </c>
      <c r="G42" s="5" t="n">
        <f si="9" t="shared"/>
        <v>7.0</v>
      </c>
      <c r="H42" s="5" t="n">
        <f si="9" t="shared"/>
        <v>40.0</v>
      </c>
      <c r="I42" s="5" t="n">
        <f si="9" t="shared"/>
        <v>36.0</v>
      </c>
      <c r="J42" s="5" t="n">
        <f si="9" t="shared"/>
        <v>12.0</v>
      </c>
      <c r="K42" s="5" t="n">
        <f si="9" t="shared"/>
        <v>9.0</v>
      </c>
      <c r="L42" s="5" t="n">
        <f si="9" t="shared"/>
        <v>10.0</v>
      </c>
      <c r="M42" s="5" t="n">
        <f si="9" t="shared"/>
        <v>30.0</v>
      </c>
      <c r="N42" s="11" t="n">
        <f si="5" t="shared"/>
        <v>207.0</v>
      </c>
      <c r="O42" s="5" t="n">
        <f>O43-O40-O41</f>
        <v>5818.0</v>
      </c>
      <c r="P42" s="5" t="n">
        <f>P43-P40-P41</f>
        <v>2116.0</v>
      </c>
      <c r="Q42" s="11" t="n">
        <f si="2" t="shared"/>
        <v>177.0</v>
      </c>
      <c r="R42" s="6" t="n">
        <f si="0" t="shared"/>
        <v>11.954802259887005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779.0</v>
      </c>
      <c r="E43" s="5" t="n">
        <v>733.0</v>
      </c>
      <c r="F43" s="5" t="n">
        <v>1253.0</v>
      </c>
      <c r="G43" s="5" t="n">
        <v>1564.0</v>
      </c>
      <c r="H43" s="5" t="n">
        <v>3489.0</v>
      </c>
      <c r="I43" s="5" t="n">
        <v>3142.0</v>
      </c>
      <c r="J43" s="5" t="n">
        <v>955.0</v>
      </c>
      <c r="K43" s="5" t="n">
        <v>261.0</v>
      </c>
      <c r="L43" s="5" t="n">
        <v>115.0</v>
      </c>
      <c r="M43" s="5" t="n">
        <v>1240.0</v>
      </c>
      <c r="N43" s="11" t="n">
        <f si="5" t="shared"/>
        <v>13531.0</v>
      </c>
      <c r="O43" s="5" t="n">
        <v>148880.0</v>
      </c>
      <c r="P43" s="5" t="n">
        <v>105846.0</v>
      </c>
      <c r="Q43" s="11" t="n">
        <f si="2" t="shared"/>
        <v>12291.0</v>
      </c>
      <c r="R43" s="6" t="n">
        <f si="0" t="shared"/>
        <v>8.611667073468391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9.0</v>
      </c>
      <c r="E44" s="8" t="n">
        <v>5.0</v>
      </c>
      <c r="F44" s="8" t="n">
        <v>18.0</v>
      </c>
      <c r="G44" s="8" t="n">
        <v>18.0</v>
      </c>
      <c r="H44" s="8" t="n">
        <v>39.0</v>
      </c>
      <c r="I44" s="8" t="n">
        <v>94.0</v>
      </c>
      <c r="J44" s="8" t="n">
        <v>42.0</v>
      </c>
      <c r="K44" s="8" t="n">
        <v>36.0</v>
      </c>
      <c r="L44" s="8" t="n">
        <v>26.0</v>
      </c>
      <c r="M44" s="8" t="n">
        <v>165.0</v>
      </c>
      <c r="N44" s="11" t="n">
        <f si="5" t="shared"/>
        <v>452.0</v>
      </c>
      <c r="O44" s="8" t="n">
        <v>54848.0</v>
      </c>
      <c r="P44" s="8" t="n">
        <v>5790.0</v>
      </c>
      <c r="Q44" s="11" t="n">
        <f si="2" t="shared"/>
        <v>287.0</v>
      </c>
      <c r="R44" s="6" t="n">
        <f si="0" t="shared"/>
        <v>20.174216027874564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55.0</v>
      </c>
      <c r="E45" s="8" t="n">
        <f ref="E45:M45" si="10" t="shared">E46-E44</f>
        <v>21.0</v>
      </c>
      <c r="F45" s="8" t="n">
        <f si="10" t="shared"/>
        <v>49.0</v>
      </c>
      <c r="G45" s="8" t="n">
        <f si="10" t="shared"/>
        <v>29.0</v>
      </c>
      <c r="H45" s="8" t="n">
        <f si="10" t="shared"/>
        <v>75.0</v>
      </c>
      <c r="I45" s="8" t="n">
        <f si="10" t="shared"/>
        <v>158.0</v>
      </c>
      <c r="J45" s="8" t="n">
        <f si="10" t="shared"/>
        <v>80.0</v>
      </c>
      <c r="K45" s="8" t="n">
        <f si="10" t="shared"/>
        <v>72.0</v>
      </c>
      <c r="L45" s="8" t="n">
        <f si="10" t="shared"/>
        <v>33.0</v>
      </c>
      <c r="M45" s="8" t="n">
        <f si="10" t="shared"/>
        <v>181.0</v>
      </c>
      <c r="N45" s="11" t="n">
        <f si="5" t="shared"/>
        <v>753.0</v>
      </c>
      <c r="O45" s="8" t="n">
        <f>O46-O44</f>
        <v>90770.0</v>
      </c>
      <c r="P45" s="8" t="n">
        <f>P46-P44</f>
        <v>10310.0</v>
      </c>
      <c r="Q45" s="11" t="n">
        <f si="2" t="shared"/>
        <v>572.0</v>
      </c>
      <c r="R45" s="6" t="n">
        <f si="0" t="shared"/>
        <v>18.024475524475523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64.0</v>
      </c>
      <c r="E46" s="8" t="n">
        <v>26.0</v>
      </c>
      <c r="F46" s="8" t="n">
        <v>67.0</v>
      </c>
      <c r="G46" s="8" t="n">
        <v>47.0</v>
      </c>
      <c r="H46" s="8" t="n">
        <v>114.0</v>
      </c>
      <c r="I46" s="8" t="n">
        <v>252.0</v>
      </c>
      <c r="J46" s="8" t="n">
        <v>122.0</v>
      </c>
      <c r="K46" s="8" t="n">
        <v>108.0</v>
      </c>
      <c r="L46" s="8" t="n">
        <v>59.0</v>
      </c>
      <c r="M46" s="8" t="n">
        <v>346.0</v>
      </c>
      <c r="N46" s="11" t="n">
        <f si="5" t="shared"/>
        <v>1205.0</v>
      </c>
      <c r="O46" s="8" t="n">
        <v>145618.0</v>
      </c>
      <c r="P46" s="8" t="n">
        <v>16100.0</v>
      </c>
      <c r="Q46" s="11" t="n">
        <f si="2" t="shared"/>
        <v>859.0</v>
      </c>
      <c r="R46" s="6" t="n">
        <f si="0" t="shared"/>
        <v>18.742724097788127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2.0</v>
      </c>
      <c r="E47" s="5" t="n">
        <v>7.0</v>
      </c>
      <c r="F47" s="5" t="n">
        <v>11.0</v>
      </c>
      <c r="G47" s="5" t="n">
        <v>8.0</v>
      </c>
      <c r="H47" s="5" t="n">
        <v>16.0</v>
      </c>
      <c r="I47" s="5" t="n">
        <v>9.0</v>
      </c>
      <c r="J47" s="5" t="n">
        <v>8.0</v>
      </c>
      <c r="K47" s="5" t="n">
        <v>2.0</v>
      </c>
      <c r="L47" s="5" t="n">
        <v>1.0</v>
      </c>
      <c r="M47" s="5" t="n">
        <v>17.0</v>
      </c>
      <c r="N47" s="11" t="n">
        <f si="5" t="shared"/>
        <v>81.0</v>
      </c>
      <c r="O47" s="5" t="n">
        <v>2555.0</v>
      </c>
      <c r="P47" s="5" t="n">
        <v>658.0</v>
      </c>
      <c r="Q47" s="11" t="n">
        <f si="2" t="shared"/>
        <v>64.0</v>
      </c>
      <c r="R47" s="6" t="n">
        <f si="0" t="shared"/>
        <v>10.28125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53761.0</v>
      </c>
      <c r="E48" s="5" t="n">
        <f ref="E48:M48" si="11" t="shared">E47+E46+E43+E39+E25+E18</f>
        <v>98062.0</v>
      </c>
      <c r="F48" s="5" t="n">
        <f si="11" t="shared"/>
        <v>188797.0</v>
      </c>
      <c r="G48" s="5" t="n">
        <f si="11" t="shared"/>
        <v>125896.0</v>
      </c>
      <c r="H48" s="5" t="n">
        <f si="11" t="shared"/>
        <v>157797.0</v>
      </c>
      <c r="I48" s="5" t="n">
        <f si="11" t="shared"/>
        <v>97729.0</v>
      </c>
      <c r="J48" s="5" t="n">
        <f si="11" t="shared"/>
        <v>21225.0</v>
      </c>
      <c r="K48" s="5" t="n">
        <f si="11" t="shared"/>
        <v>12195.0</v>
      </c>
      <c r="L48" s="5" t="n">
        <f si="11" t="shared"/>
        <v>10333.0</v>
      </c>
      <c r="M48" s="5" t="n">
        <f si="11" t="shared"/>
        <v>93878.0</v>
      </c>
      <c r="N48" s="11" t="n">
        <f si="5" t="shared"/>
        <v>859673.0</v>
      </c>
      <c r="O48" s="5" t="n">
        <f>O47+O46+O43+O39+O25+O18</f>
        <v>3.6773309E7</v>
      </c>
      <c r="P48" s="5" t="n">
        <f>P47+P46+P43+P39+P25+P18</f>
        <v>5056099.0</v>
      </c>
      <c r="Q48" s="11" t="n">
        <f si="2" t="shared"/>
        <v>765795.0</v>
      </c>
      <c r="R48" s="6" t="n">
        <f si="0" t="shared"/>
        <v>6.602418401791602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6.2536569137334785</v>
      </c>
      <c r="E49" s="6" t="n">
        <f ref="E49" si="13" t="shared">E48/$N$48*100</f>
        <v>11.40689541255803</v>
      </c>
      <c r="F49" s="6" t="n">
        <f ref="F49" si="14" t="shared">F48/$N$48*100</f>
        <v>21.961490008410177</v>
      </c>
      <c r="G49" s="6" t="n">
        <f ref="G49" si="15" t="shared">G48/$N$48*100</f>
        <v>14.644638135663213</v>
      </c>
      <c r="H49" s="6" t="n">
        <f ref="H49" si="16" t="shared">H48/$N$48*100</f>
        <v>18.355467718539494</v>
      </c>
      <c r="I49" s="6" t="n">
        <f ref="I49" si="17" t="shared">I48/$N$48*100</f>
        <v>11.36815975376684</v>
      </c>
      <c r="J49" s="6" t="n">
        <f ref="J49" si="18" t="shared">J48/$N$48*100</f>
        <v>2.4689620355646857</v>
      </c>
      <c r="K49" s="6" t="n">
        <f ref="K49" si="19" t="shared">K48/$N$48*100</f>
        <v>1.4185626395152575</v>
      </c>
      <c r="L49" s="6" t="n">
        <f ref="L49" si="20" t="shared">L48/$N$48*100</f>
        <v>1.20196865552367</v>
      </c>
      <c r="M49" s="6" t="n">
        <f ref="M49" si="21" t="shared">M48/$N$48*100</f>
        <v>10.920198726725163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