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<sst xmlns="http://schemas.openxmlformats.org/spreadsheetml/2006/main" count="109" uniqueCount="64">
  <si>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</si>
  <si>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</si>
  <si>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</si>
  <si>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</si>
  <si>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</si>
  <si>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</si>
  <si>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</si>
  <si>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</si>
  <si>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</si>
  <si>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</si>
  <si>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</si>
  <si>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</si>
  <si>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</si>
  <si>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</si>
  <si>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</si>
  <si>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</si>
  <si>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</si>
  <si>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</si>
  <si>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</si>
  <si>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</si>
  <si>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</si>
  <si>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</si>
  <si>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</si>
  <si>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</si>
  <si>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</si>
  <si>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</si>
  <si>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</si>
  <si>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</si>
  <si>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</si>
  <si>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</si>
  <si>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</si>
  <si>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</si>
  <si>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</si>
  <si>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</si>
  <si>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</si>
  <si>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</si>
  <si>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</si>
  <si>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</si>
  <si>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</si>
  <si>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</si>
  <si>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</si>
  <si>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</si>
  <si>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</si>
  <si>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</si>
  <si>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</si>
  <si>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</si>
  <si>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</si>
  <si>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</si>
  <si>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</si>
  <si>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</si>
  <si>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</si>
  <si>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</si>
  <si>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</si>
  <si>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</si>
  <si>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</si>
  <si>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</si>
  <si>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</si>
  <si>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</si>
  <si>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</si>
  <si>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</si>
  <si>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</si>
  <si>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</si>
  <si>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113年1至12月來臺旅客人次－按年齡分
Table 1-5   Visitor Arrivals by Age,
January-December,2024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</si>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</sst>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62940.0</v>
      </c>
      <c r="E3" s="2" t="n">
        <v>84461.0</v>
      </c>
      <c r="F3" s="2" t="n">
        <v>268589.0</v>
      </c>
      <c r="G3" s="2" t="n">
        <v>330639.0</v>
      </c>
      <c r="H3" s="2" t="n">
        <v>219865.0</v>
      </c>
      <c r="I3" s="2" t="n">
        <v>166975.0</v>
      </c>
      <c r="J3" s="2" t="n">
        <v>177508.0</v>
      </c>
      <c r="K3" s="2" t="n">
        <f>SUM(D3:J3)</f>
        <v>1310977.0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11087.0</v>
      </c>
      <c r="E4" s="2" t="n">
        <v>11902.0</v>
      </c>
      <c r="F4" s="2" t="n">
        <v>87658.0</v>
      </c>
      <c r="G4" s="2" t="n">
        <v>134232.0</v>
      </c>
      <c r="H4" s="2" t="n">
        <v>103094.0</v>
      </c>
      <c r="I4" s="2" t="n">
        <v>52223.0</v>
      </c>
      <c r="J4" s="2" t="n">
        <v>38016.0</v>
      </c>
      <c r="K4" s="2" t="n">
        <f ref="K4:K48" si="0" t="shared">SUM(D4:J4)</f>
        <v>438212.0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32415.0</v>
      </c>
      <c r="E5" s="2" t="n">
        <v>97170.0</v>
      </c>
      <c r="F5" s="2" t="n">
        <v>236192.0</v>
      </c>
      <c r="G5" s="2" t="n">
        <v>180521.0</v>
      </c>
      <c r="H5" s="2" t="n">
        <v>219115.0</v>
      </c>
      <c r="I5" s="2" t="n">
        <v>265308.0</v>
      </c>
      <c r="J5" s="2" t="n">
        <v>288871.0</v>
      </c>
      <c r="K5" s="2" t="n">
        <f si="0" t="shared"/>
        <v>1319592.0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24731.0</v>
      </c>
      <c r="E6" s="2" t="n">
        <v>62523.0</v>
      </c>
      <c r="F6" s="2" t="n">
        <v>208654.0</v>
      </c>
      <c r="G6" s="2" t="n">
        <v>210240.0</v>
      </c>
      <c r="H6" s="2" t="n">
        <v>167090.0</v>
      </c>
      <c r="I6" s="2" t="n">
        <v>175392.0</v>
      </c>
      <c r="J6" s="2" t="n">
        <v>154456.0</v>
      </c>
      <c r="K6" s="2" t="n">
        <f si="0" t="shared"/>
        <v>1003086.0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916.0</v>
      </c>
      <c r="E7" s="2" t="n">
        <v>912.0</v>
      </c>
      <c r="F7" s="2" t="n">
        <v>7585.0</v>
      </c>
      <c r="G7" s="2" t="n">
        <v>12624.0</v>
      </c>
      <c r="H7" s="2" t="n">
        <v>8914.0</v>
      </c>
      <c r="I7" s="2" t="n">
        <v>4679.0</v>
      </c>
      <c r="J7" s="2" t="n">
        <v>2528.0</v>
      </c>
      <c r="K7" s="2" t="n">
        <f si="0" t="shared"/>
        <v>38158.0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516.0</v>
      </c>
      <c r="E8" s="2" t="n">
        <v>764.0</v>
      </c>
      <c r="F8" s="2" t="n">
        <v>3290.0</v>
      </c>
      <c r="G8" s="2" t="n">
        <v>5329.0</v>
      </c>
      <c r="H8" s="2" t="n">
        <v>4559.0</v>
      </c>
      <c r="I8" s="2" t="n">
        <v>2833.0</v>
      </c>
      <c r="J8" s="2" t="n">
        <v>2731.0</v>
      </c>
      <c r="K8" s="2" t="n">
        <f si="0" t="shared"/>
        <v>20022.0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17800.0</v>
      </c>
      <c r="E9" s="2" t="n">
        <v>26762.0</v>
      </c>
      <c r="F9" s="2" t="n">
        <v>109727.0</v>
      </c>
      <c r="G9" s="2" t="n">
        <v>97381.0</v>
      </c>
      <c r="H9" s="2" t="n">
        <v>66553.0</v>
      </c>
      <c r="I9" s="2" t="n">
        <v>59464.0</v>
      </c>
      <c r="J9" s="2" t="n">
        <v>52040.0</v>
      </c>
      <c r="K9" s="2" t="n">
        <f si="0" t="shared"/>
        <v>429727.0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31079.0</v>
      </c>
      <c r="E10" s="2" t="n">
        <v>27939.0</v>
      </c>
      <c r="F10" s="2" t="n">
        <v>64835.0</v>
      </c>
      <c r="G10" s="2" t="n">
        <v>100532.0</v>
      </c>
      <c r="H10" s="2" t="n">
        <v>84090.0</v>
      </c>
      <c r="I10" s="2" t="n">
        <v>69295.0</v>
      </c>
      <c r="J10" s="2" t="n">
        <v>70071.0</v>
      </c>
      <c r="K10" s="2" t="n">
        <f si="0" t="shared"/>
        <v>447841.0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4054.0</v>
      </c>
      <c r="E11" s="2" t="n">
        <v>15572.0</v>
      </c>
      <c r="F11" s="2" t="n">
        <v>73094.0</v>
      </c>
      <c r="G11" s="2" t="n">
        <v>59086.0</v>
      </c>
      <c r="H11" s="2" t="n">
        <v>40233.0</v>
      </c>
      <c r="I11" s="2" t="n">
        <v>17821.0</v>
      </c>
      <c r="J11" s="2" t="n">
        <v>14617.0</v>
      </c>
      <c r="K11" s="2" t="n">
        <f si="0" t="shared"/>
        <v>224477.0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14334.0</v>
      </c>
      <c r="E12" s="2" t="n">
        <v>22764.0</v>
      </c>
      <c r="F12" s="2" t="n">
        <v>120259.0</v>
      </c>
      <c r="G12" s="2" t="n">
        <v>153359.0</v>
      </c>
      <c r="H12" s="2" t="n">
        <v>71593.0</v>
      </c>
      <c r="I12" s="2" t="n">
        <v>45325.0</v>
      </c>
      <c r="J12" s="2" t="n">
        <v>39523.0</v>
      </c>
      <c r="K12" s="2" t="n">
        <f si="0" t="shared"/>
        <v>467157.0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6975.0</v>
      </c>
      <c r="E13" s="2" t="n">
        <v>12919.0</v>
      </c>
      <c r="F13" s="2" t="n">
        <v>107919.0</v>
      </c>
      <c r="G13" s="2" t="n">
        <v>130643.0</v>
      </c>
      <c r="H13" s="2" t="n">
        <v>72685.0</v>
      </c>
      <c r="I13" s="2" t="n">
        <v>39482.0</v>
      </c>
      <c r="J13" s="2" t="n">
        <v>29415.0</v>
      </c>
      <c r="K13" s="2" t="n">
        <f si="0" t="shared"/>
        <v>400038.0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5556.0</v>
      </c>
      <c r="E14" s="2" t="n">
        <v>25545.0</v>
      </c>
      <c r="F14" s="2" t="n">
        <v>116045.0</v>
      </c>
      <c r="G14" s="2" t="n">
        <v>118859.0</v>
      </c>
      <c r="H14" s="2" t="n">
        <v>57214.0</v>
      </c>
      <c r="I14" s="2" t="n">
        <v>25270.0</v>
      </c>
      <c r="J14" s="2" t="n">
        <v>22059.0</v>
      </c>
      <c r="K14" s="2" t="n">
        <f si="0" t="shared"/>
        <v>370548.0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905.0</v>
      </c>
      <c r="E15" s="2" t="n">
        <f ref="E15:J15" si="1" t="shared">E16-E9-E10-E11-E12-E13-E14</f>
        <v>1989.0</v>
      </c>
      <c r="F15" s="2" t="n">
        <f si="1" t="shared"/>
        <v>6328.0</v>
      </c>
      <c r="G15" s="2" t="n">
        <f si="1" t="shared"/>
        <v>6038.0</v>
      </c>
      <c r="H15" s="2" t="n">
        <f si="1" t="shared"/>
        <v>4184.0</v>
      </c>
      <c r="I15" s="2" t="n">
        <f si="1" t="shared"/>
        <v>2870.0</v>
      </c>
      <c r="J15" s="2" t="n">
        <f si="1" t="shared"/>
        <v>3289.0</v>
      </c>
      <c r="K15" s="2" t="n">
        <f si="0" t="shared"/>
        <v>25603.0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80703.0</v>
      </c>
      <c r="E16" s="2" t="n">
        <v>133490.0</v>
      </c>
      <c r="F16" s="2" t="n">
        <v>598207.0</v>
      </c>
      <c r="G16" s="2" t="n">
        <v>665898.0</v>
      </c>
      <c r="H16" s="2" t="n">
        <v>396552.0</v>
      </c>
      <c r="I16" s="2" t="n">
        <v>259527.0</v>
      </c>
      <c r="J16" s="2" t="n">
        <v>231014.0</v>
      </c>
      <c r="K16" s="2" t="n">
        <f si="0" t="shared"/>
        <v>2365391.0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3143.0</v>
      </c>
      <c r="E17" s="2" t="n">
        <f ref="E17:J17" si="2" t="shared">E18-E16-E3-E4-E5-E6-E7-E8</f>
        <v>4332.0</v>
      </c>
      <c r="F17" s="2" t="n">
        <f si="2" t="shared"/>
        <v>14029.0</v>
      </c>
      <c r="G17" s="2" t="n">
        <f si="2" t="shared"/>
        <v>22039.0</v>
      </c>
      <c r="H17" s="2" t="n">
        <f si="2" t="shared"/>
        <v>17988.0</v>
      </c>
      <c r="I17" s="2" t="n">
        <f si="2" t="shared"/>
        <v>10897.0</v>
      </c>
      <c r="J17" s="2" t="n">
        <f si="2" t="shared"/>
        <v>9673.0</v>
      </c>
      <c r="K17" s="2" t="n">
        <f si="0" t="shared"/>
        <v>82101.0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216451.0</v>
      </c>
      <c r="E18" s="2" t="n">
        <v>395554.0</v>
      </c>
      <c r="F18" s="2" t="n">
        <v>1424204.0</v>
      </c>
      <c r="G18" s="2" t="n">
        <v>1561522.0</v>
      </c>
      <c r="H18" s="2" t="n">
        <v>1137177.0</v>
      </c>
      <c r="I18" s="2" t="n">
        <v>937834.0</v>
      </c>
      <c r="J18" s="2" t="n">
        <v>904797.0</v>
      </c>
      <c r="K18" s="2" t="n">
        <f si="0" t="shared"/>
        <v>6577539.0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5990.0</v>
      </c>
      <c r="E19" s="2" t="n">
        <v>7206.0</v>
      </c>
      <c r="F19" s="2" t="n">
        <v>13730.0</v>
      </c>
      <c r="G19" s="2" t="n">
        <v>20646.0</v>
      </c>
      <c r="H19" s="2" t="n">
        <v>18235.0</v>
      </c>
      <c r="I19" s="2" t="n">
        <v>18060.0</v>
      </c>
      <c r="J19" s="2" t="n">
        <v>28270.0</v>
      </c>
      <c r="K19" s="2" t="n">
        <f si="0" t="shared"/>
        <v>112137.0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39500.0</v>
      </c>
      <c r="E20" s="2" t="n">
        <v>56276.0</v>
      </c>
      <c r="F20" s="2" t="n">
        <v>87274.0</v>
      </c>
      <c r="G20" s="2" t="n">
        <v>118466.0</v>
      </c>
      <c r="H20" s="2" t="n">
        <v>108513.0</v>
      </c>
      <c r="I20" s="2" t="n">
        <v>107184.0</v>
      </c>
      <c r="J20" s="2" t="n">
        <v>134051.0</v>
      </c>
      <c r="K20" s="2" t="n">
        <f si="0" t="shared"/>
        <v>651264.0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106.0</v>
      </c>
      <c r="E21" s="2" t="n">
        <v>229.0</v>
      </c>
      <c r="F21" s="2" t="n">
        <v>729.0</v>
      </c>
      <c r="G21" s="2" t="n">
        <v>1102.0</v>
      </c>
      <c r="H21" s="2" t="n">
        <v>835.0</v>
      </c>
      <c r="I21" s="2" t="n">
        <v>675.0</v>
      </c>
      <c r="J21" s="2" t="n">
        <v>727.0</v>
      </c>
      <c r="K21" s="2" t="n">
        <f si="0" t="shared"/>
        <v>4403.0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172.0</v>
      </c>
      <c r="E22" s="2" t="n">
        <v>272.0</v>
      </c>
      <c r="F22" s="2" t="n">
        <v>569.0</v>
      </c>
      <c r="G22" s="2" t="n">
        <v>1059.0</v>
      </c>
      <c r="H22" s="2" t="n">
        <v>955.0</v>
      </c>
      <c r="I22" s="2" t="n">
        <v>610.0</v>
      </c>
      <c r="J22" s="2" t="n">
        <v>621.0</v>
      </c>
      <c r="K22" s="2" t="n">
        <f si="0" t="shared"/>
        <v>4258.0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27.0</v>
      </c>
      <c r="E23" s="2" t="n">
        <v>54.0</v>
      </c>
      <c r="F23" s="2" t="n">
        <v>194.0</v>
      </c>
      <c r="G23" s="2" t="n">
        <v>302.0</v>
      </c>
      <c r="H23" s="2" t="n">
        <v>197.0</v>
      </c>
      <c r="I23" s="2" t="n">
        <v>143.0</v>
      </c>
      <c r="J23" s="2" t="n">
        <v>172.0</v>
      </c>
      <c r="K23" s="2" t="n">
        <f si="0" t="shared"/>
        <v>1089.0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244.0</v>
      </c>
      <c r="E24" s="2" t="n">
        <f ref="E24:J24" si="3" t="shared">E25-E19-E20-E21-E22-E23</f>
        <v>422.0</v>
      </c>
      <c r="F24" s="2" t="n">
        <f si="3" t="shared"/>
        <v>3262.0</v>
      </c>
      <c r="G24" s="2" t="n">
        <f si="3" t="shared"/>
        <v>3616.0</v>
      </c>
      <c r="H24" s="2" t="n">
        <f si="3" t="shared"/>
        <v>1812.0</v>
      </c>
      <c r="I24" s="2" t="n">
        <f si="3" t="shared"/>
        <v>1251.0</v>
      </c>
      <c r="J24" s="2" t="n">
        <f si="3" t="shared"/>
        <v>1097.0</v>
      </c>
      <c r="K24" s="2" t="n">
        <f si="0" t="shared"/>
        <v>11704.0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46039.0</v>
      </c>
      <c r="E25" s="2" t="n">
        <v>64459.0</v>
      </c>
      <c r="F25" s="2" t="n">
        <v>105758.0</v>
      </c>
      <c r="G25" s="2" t="n">
        <v>145191.0</v>
      </c>
      <c r="H25" s="2" t="n">
        <v>130547.0</v>
      </c>
      <c r="I25" s="2" t="n">
        <v>127923.0</v>
      </c>
      <c r="J25" s="2" t="n">
        <v>164938.0</v>
      </c>
      <c r="K25" s="2" t="n">
        <f si="0" t="shared"/>
        <v>784855.0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231.0</v>
      </c>
      <c r="E26" s="2" t="n">
        <v>336.0</v>
      </c>
      <c r="F26" s="2" t="n">
        <v>1825.0</v>
      </c>
      <c r="G26" s="2" t="n">
        <v>1966.0</v>
      </c>
      <c r="H26" s="2" t="n">
        <v>1389.0</v>
      </c>
      <c r="I26" s="2" t="n">
        <v>1294.0</v>
      </c>
      <c r="J26" s="2" t="n">
        <v>935.0</v>
      </c>
      <c r="K26" s="2" t="n">
        <f si="0" t="shared"/>
        <v>7976.0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1410.0</v>
      </c>
      <c r="E27" s="2" t="n">
        <v>2701.0</v>
      </c>
      <c r="F27" s="2" t="n">
        <v>13424.0</v>
      </c>
      <c r="G27" s="2" t="n">
        <v>10303.0</v>
      </c>
      <c r="H27" s="2" t="n">
        <v>7648.0</v>
      </c>
      <c r="I27" s="2" t="n">
        <v>7194.0</v>
      </c>
      <c r="J27" s="2" t="n">
        <v>7173.0</v>
      </c>
      <c r="K27" s="2" t="n">
        <f si="0" t="shared"/>
        <v>49853.0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1997.0</v>
      </c>
      <c r="E28" s="2" t="n">
        <v>2570.0</v>
      </c>
      <c r="F28" s="2" t="n">
        <v>13477.0</v>
      </c>
      <c r="G28" s="2" t="n">
        <v>16556.0</v>
      </c>
      <c r="H28" s="2" t="n">
        <v>11690.0</v>
      </c>
      <c r="I28" s="2" t="n">
        <v>12758.0</v>
      </c>
      <c r="J28" s="2" t="n">
        <v>14632.0</v>
      </c>
      <c r="K28" s="2" t="n">
        <f si="0" t="shared"/>
        <v>73680.0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302.0</v>
      </c>
      <c r="E29" s="2" t="n">
        <v>505.0</v>
      </c>
      <c r="F29" s="2" t="n">
        <v>2774.0</v>
      </c>
      <c r="G29" s="2" t="n">
        <v>4039.0</v>
      </c>
      <c r="H29" s="2" t="n">
        <v>3432.0</v>
      </c>
      <c r="I29" s="2" t="n">
        <v>3254.0</v>
      </c>
      <c r="J29" s="2" t="n">
        <v>2446.0</v>
      </c>
      <c r="K29" s="2" t="n">
        <f si="0" t="shared"/>
        <v>16752.0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768.0</v>
      </c>
      <c r="E30" s="2" t="n">
        <v>940.0</v>
      </c>
      <c r="F30" s="2" t="n">
        <v>5098.0</v>
      </c>
      <c r="G30" s="2" t="n">
        <v>5822.0</v>
      </c>
      <c r="H30" s="2" t="n">
        <v>4158.0</v>
      </c>
      <c r="I30" s="2" t="n">
        <v>4276.0</v>
      </c>
      <c r="J30" s="2" t="n">
        <v>3540.0</v>
      </c>
      <c r="K30" s="2" t="n">
        <f si="0" t="shared"/>
        <v>24602.0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402.0</v>
      </c>
      <c r="E31" s="2" t="n">
        <v>462.0</v>
      </c>
      <c r="F31" s="2" t="n">
        <v>2049.0</v>
      </c>
      <c r="G31" s="2" t="n">
        <v>3173.0</v>
      </c>
      <c r="H31" s="2" t="n">
        <v>2238.0</v>
      </c>
      <c r="I31" s="2" t="n">
        <v>2040.0</v>
      </c>
      <c r="J31" s="2" t="n">
        <v>2107.0</v>
      </c>
      <c r="K31" s="2" t="n">
        <f si="0" t="shared"/>
        <v>12471.0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286.0</v>
      </c>
      <c r="E32" s="2" t="n">
        <v>429.0</v>
      </c>
      <c r="F32" s="2" t="n">
        <v>2788.0</v>
      </c>
      <c r="G32" s="2" t="n">
        <v>3215.0</v>
      </c>
      <c r="H32" s="2" t="n">
        <v>2842.0</v>
      </c>
      <c r="I32" s="2" t="n">
        <v>1900.0</v>
      </c>
      <c r="J32" s="2" t="n">
        <v>1454.0</v>
      </c>
      <c r="K32" s="2" t="n">
        <f si="0" t="shared"/>
        <v>12914.0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1900.0</v>
      </c>
      <c r="E33" s="2" t="n">
        <v>2316.0</v>
      </c>
      <c r="F33" s="2" t="n">
        <v>10606.0</v>
      </c>
      <c r="G33" s="2" t="n">
        <v>15612.0</v>
      </c>
      <c r="H33" s="2" t="n">
        <v>12220.0</v>
      </c>
      <c r="I33" s="2" t="n">
        <v>10491.0</v>
      </c>
      <c r="J33" s="2" t="n">
        <v>14737.0</v>
      </c>
      <c r="K33" s="2" t="n">
        <f si="0" t="shared"/>
        <v>67882.0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250.0</v>
      </c>
      <c r="E34" s="2" t="n">
        <v>424.0</v>
      </c>
      <c r="F34" s="2" t="n">
        <v>1972.0</v>
      </c>
      <c r="G34" s="2" t="n">
        <v>2289.0</v>
      </c>
      <c r="H34" s="2" t="n">
        <v>1649.0</v>
      </c>
      <c r="I34" s="2" t="n">
        <v>1525.0</v>
      </c>
      <c r="J34" s="2" t="n">
        <v>1751.0</v>
      </c>
      <c r="K34" s="2" t="n">
        <f si="0" t="shared"/>
        <v>9860.0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14.0</v>
      </c>
      <c r="E35" s="2" t="n">
        <v>22.0</v>
      </c>
      <c r="F35" s="2" t="n">
        <v>297.0</v>
      </c>
      <c r="G35" s="2" t="n">
        <v>493.0</v>
      </c>
      <c r="H35" s="2" t="n">
        <v>433.0</v>
      </c>
      <c r="I35" s="2" t="n">
        <v>239.0</v>
      </c>
      <c r="J35" s="2" t="n">
        <v>193.0</v>
      </c>
      <c r="K35" s="2" t="n">
        <f si="0" t="shared"/>
        <v>1691.0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252.0</v>
      </c>
      <c r="E36" s="2" t="n">
        <v>392.0</v>
      </c>
      <c r="F36" s="2" t="n">
        <v>1366.0</v>
      </c>
      <c r="G36" s="2" t="n">
        <v>1526.0</v>
      </c>
      <c r="H36" s="2" t="n">
        <v>1327.0</v>
      </c>
      <c r="I36" s="2" t="n">
        <v>1295.0</v>
      </c>
      <c r="J36" s="2" t="n">
        <v>1016.0</v>
      </c>
      <c r="K36" s="2" t="n">
        <f si="0" t="shared"/>
        <v>7174.0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180.0</v>
      </c>
      <c r="E37" s="2" t="n">
        <v>399.0</v>
      </c>
      <c r="F37" s="2" t="n">
        <v>1299.0</v>
      </c>
      <c r="G37" s="2" t="n">
        <v>2235.0</v>
      </c>
      <c r="H37" s="2" t="n">
        <v>1535.0</v>
      </c>
      <c r="I37" s="2" t="n">
        <v>733.0</v>
      </c>
      <c r="J37" s="2" t="n">
        <v>440.0</v>
      </c>
      <c r="K37" s="2" t="n">
        <f si="0" t="shared"/>
        <v>6821.0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1336.0</v>
      </c>
      <c r="E38" s="2" t="n">
        <f ref="E38:J38" si="4" t="shared">E39-E26-E27-E28-E29-E30-E31-E32-E33-E34-E35-E36-E37</f>
        <v>2539.0</v>
      </c>
      <c r="F38" s="2" t="n">
        <f si="4" t="shared"/>
        <v>12131.0</v>
      </c>
      <c r="G38" s="2" t="n">
        <f si="4" t="shared"/>
        <v>15613.0</v>
      </c>
      <c r="H38" s="2" t="n">
        <f si="4" t="shared"/>
        <v>12088.0</v>
      </c>
      <c r="I38" s="2" t="n">
        <f si="4" t="shared"/>
        <v>8597.0</v>
      </c>
      <c r="J38" s="2" t="n">
        <f si="4" t="shared"/>
        <v>6001.0</v>
      </c>
      <c r="K38" s="2" t="n">
        <f si="0" t="shared"/>
        <v>58305.0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9328.0</v>
      </c>
      <c r="E39" s="2" t="n">
        <v>14035.0</v>
      </c>
      <c r="F39" s="2" t="n">
        <v>69106.0</v>
      </c>
      <c r="G39" s="2" t="n">
        <v>82842.0</v>
      </c>
      <c r="H39" s="2" t="n">
        <v>62649.0</v>
      </c>
      <c r="I39" s="2" t="n">
        <v>55596.0</v>
      </c>
      <c r="J39" s="2" t="n">
        <v>56425.0</v>
      </c>
      <c r="K39" s="2" t="n">
        <f si="0" t="shared"/>
        <v>349981.0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8010.0</v>
      </c>
      <c r="E40" s="2" t="n">
        <v>8603.0</v>
      </c>
      <c r="F40" s="2" t="n">
        <v>15237.0</v>
      </c>
      <c r="G40" s="2" t="n">
        <v>20896.0</v>
      </c>
      <c r="H40" s="2" t="n">
        <v>20846.0</v>
      </c>
      <c r="I40" s="2" t="n">
        <v>14771.0</v>
      </c>
      <c r="J40" s="2" t="n">
        <v>24184.0</v>
      </c>
      <c r="K40" s="2" t="n">
        <f si="0" t="shared"/>
        <v>112547.0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1176.0</v>
      </c>
      <c r="E41" s="2" t="n">
        <v>1599.0</v>
      </c>
      <c r="F41" s="2" t="n">
        <v>2159.0</v>
      </c>
      <c r="G41" s="2" t="n">
        <v>2949.0</v>
      </c>
      <c r="H41" s="2" t="n">
        <v>3231.0</v>
      </c>
      <c r="I41" s="2" t="n">
        <v>2500.0</v>
      </c>
      <c r="J41" s="2" t="n">
        <v>3439.0</v>
      </c>
      <c r="K41" s="2" t="n">
        <f si="0" t="shared"/>
        <v>17053.0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49.0</v>
      </c>
      <c r="E42" s="2" t="n">
        <f ref="E42:J42" si="5" t="shared">E43-E40-E41</f>
        <v>125.0</v>
      </c>
      <c r="F42" s="2" t="n">
        <f si="5" t="shared"/>
        <v>342.0</v>
      </c>
      <c r="G42" s="2" t="n">
        <f si="5" t="shared"/>
        <v>386.0</v>
      </c>
      <c r="H42" s="2" t="n">
        <f si="5" t="shared"/>
        <v>391.0</v>
      </c>
      <c r="I42" s="2" t="n">
        <f si="5" t="shared"/>
        <v>398.0</v>
      </c>
      <c r="J42" s="2" t="n">
        <f si="5" t="shared"/>
        <v>429.0</v>
      </c>
      <c r="K42" s="2" t="n">
        <f si="0" t="shared"/>
        <v>2120.0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9235.0</v>
      </c>
      <c r="E43" s="2" t="n">
        <v>10327.0</v>
      </c>
      <c r="F43" s="2" t="n">
        <v>17738.0</v>
      </c>
      <c r="G43" s="2" t="n">
        <v>24231.0</v>
      </c>
      <c r="H43" s="2" t="n">
        <v>24468.0</v>
      </c>
      <c r="I43" s="2" t="n">
        <v>17669.0</v>
      </c>
      <c r="J43" s="2" t="n">
        <v>28052.0</v>
      </c>
      <c r="K43" s="2" t="n">
        <f si="0" t="shared"/>
        <v>131720.0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141.0</v>
      </c>
      <c r="E44" s="2" t="n">
        <v>141.0</v>
      </c>
      <c r="F44" s="2" t="n">
        <v>614.0</v>
      </c>
      <c r="G44" s="2" t="n">
        <v>1564.0</v>
      </c>
      <c r="H44" s="2" t="n">
        <v>1103.0</v>
      </c>
      <c r="I44" s="2" t="n">
        <v>766.0</v>
      </c>
      <c r="J44" s="2" t="n">
        <v>486.0</v>
      </c>
      <c r="K44" s="2" t="n">
        <f si="0" t="shared"/>
        <v>4815.0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110.0</v>
      </c>
      <c r="E45" s="2" t="n">
        <f ref="E45:J45" si="6" t="shared">E46-E44</f>
        <v>216.0</v>
      </c>
      <c r="F45" s="2" t="n">
        <f si="6" t="shared"/>
        <v>1426.0</v>
      </c>
      <c r="G45" s="2" t="n">
        <f si="6" t="shared"/>
        <v>2157.0</v>
      </c>
      <c r="H45" s="2" t="n">
        <f si="6" t="shared"/>
        <v>1510.0</v>
      </c>
      <c r="I45" s="2" t="n">
        <f si="6" t="shared"/>
        <v>862.0</v>
      </c>
      <c r="J45" s="2" t="n">
        <f si="6" t="shared"/>
        <v>444.0</v>
      </c>
      <c r="K45" s="2" t="n">
        <f si="0" t="shared"/>
        <v>6725.0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251.0</v>
      </c>
      <c r="E46" s="2" t="n">
        <v>357.0</v>
      </c>
      <c r="F46" s="2" t="n">
        <v>2040.0</v>
      </c>
      <c r="G46" s="2" t="n">
        <v>3721.0</v>
      </c>
      <c r="H46" s="2" t="n">
        <v>2613.0</v>
      </c>
      <c r="I46" s="2" t="n">
        <v>1628.0</v>
      </c>
      <c r="J46" s="2" t="n">
        <v>930.0</v>
      </c>
      <c r="K46" s="2" t="n">
        <f si="0" t="shared"/>
        <v>11540.0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714.0</v>
      </c>
      <c r="E47" s="2" t="n">
        <v>120.0</v>
      </c>
      <c r="F47" s="2" t="n">
        <v>206.0</v>
      </c>
      <c r="G47" s="2" t="n">
        <v>332.0</v>
      </c>
      <c r="H47" s="2" t="n">
        <v>303.0</v>
      </c>
      <c r="I47" s="2" t="n">
        <v>244.0</v>
      </c>
      <c r="J47" s="2" t="n">
        <v>132.0</v>
      </c>
      <c r="K47" s="2" t="n">
        <f si="0" t="shared"/>
        <v>2051.0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282018.0</v>
      </c>
      <c r="E48" s="2" t="n">
        <f ref="E48:J48" si="7" t="shared">E47+E46+E43+E39+E25+E18</f>
        <v>484852.0</v>
      </c>
      <c r="F48" s="2" t="n">
        <f si="7" t="shared"/>
        <v>1619052.0</v>
      </c>
      <c r="G48" s="2" t="n">
        <f si="7" t="shared"/>
        <v>1817839.0</v>
      </c>
      <c r="H48" s="2" t="n">
        <f si="7" t="shared"/>
        <v>1357757.0</v>
      </c>
      <c r="I48" s="2" t="n">
        <f si="7" t="shared"/>
        <v>1140894.0</v>
      </c>
      <c r="J48" s="2" t="n">
        <f si="7" t="shared"/>
        <v>1155274.0</v>
      </c>
      <c r="K48" s="2" t="n">
        <f si="0" t="shared"/>
        <v>7857686.0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