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defaultThemeVersion="124226"/>
  <mc:AlternateContent xmlns:mc="http://schemas.openxmlformats.org/markup-compatibility/2006">
    <mc:Choice Requires="x15">
      <x15ac:absPath xmlns:x15ac="http://schemas.microsoft.com/office/spreadsheetml/2010/11/ac" url="d:\Users\dennistien\Desktop\公務統計相關\15日公告 及 25日上傳行政資訊網 入出境\25日上傳觀光市場分析概況摘要(中英文月報)-附加檔案\11312\EN\"/>
    </mc:Choice>
  </mc:AlternateContent>
  <xr:revisionPtr revIDLastSave="0" documentId="13_ncr:1_{6835187F-7652-458B-A9B9-E4BE2B40E491}" xr6:coauthVersionLast="36" xr6:coauthVersionMax="36" xr10:uidLastSave="{00000000-0000-0000-0000-000000000000}"/>
  <bookViews>
    <workbookView xWindow="720" yWindow="390" windowWidth="18075" windowHeight="6420" xr2:uid="{00000000-000D-0000-FFFF-FFFF00000000}"/>
  </bookViews>
  <sheets>
    <sheet name="出國按性別及年齡" sheetId="3" r:id="rId1"/>
  </sheets>
  <definedNames>
    <definedName name="_xlnm.Print_Area" localSheetId="0">出國按性別及年齡!$A$1:$M$43</definedName>
  </definedNames>
  <calcPr calcId="191029"/>
</workbook>
</file>

<file path=xl/calcChain.xml><?xml version="1.0" encoding="utf-8"?>
<calcChain xmlns="http://schemas.openxmlformats.org/spreadsheetml/2006/main">
  <c r="H19" i="3" l="1"/>
  <c r="I19" i="3"/>
  <c r="J19" i="3"/>
  <c r="K19" i="3"/>
  <c r="L19" i="3"/>
  <c r="M19" i="3"/>
  <c r="H23" i="3"/>
  <c r="I23" i="3"/>
  <c r="J23" i="3"/>
  <c r="K23" i="3"/>
  <c r="L23" i="3"/>
  <c r="M23" i="3"/>
  <c r="H32" i="3"/>
  <c r="I32" i="3"/>
  <c r="J32" i="3"/>
  <c r="K32" i="3"/>
  <c r="L32" i="3"/>
  <c r="M32" i="3"/>
  <c r="H37" i="3"/>
  <c r="I37" i="3"/>
  <c r="J37" i="3"/>
  <c r="K37" i="3"/>
  <c r="L37" i="3"/>
  <c r="M37" i="3"/>
  <c r="H40" i="3"/>
  <c r="I40" i="3"/>
  <c r="J40" i="3"/>
  <c r="K40" i="3"/>
  <c r="L40" i="3"/>
  <c r="M40" i="3"/>
  <c r="H43" i="3"/>
  <c r="I43" i="3"/>
  <c r="J43" i="3"/>
  <c r="K43" i="3"/>
  <c r="L43" i="3"/>
  <c r="M43" i="3"/>
  <c r="F4" i="3"/>
  <c r="F5" i="3"/>
  <c r="F6" i="3"/>
  <c r="F7" i="3"/>
  <c r="F8" i="3"/>
  <c r="F9" i="3"/>
  <c r="F10" i="3"/>
  <c r="F11" i="3"/>
  <c r="F12" i="3"/>
  <c r="F13" i="3"/>
  <c r="F14" i="3"/>
  <c r="F15" i="3"/>
  <c r="F16" i="3"/>
  <c r="F17" i="3"/>
  <c r="F18" i="3"/>
  <c r="F20" i="3"/>
  <c r="F21" i="3"/>
  <c r="F22" i="3"/>
  <c r="F24" i="3"/>
  <c r="F25" i="3"/>
  <c r="F26" i="3"/>
  <c r="F27" i="3"/>
  <c r="F28" i="3"/>
  <c r="F29" i="3"/>
  <c r="F30" i="3"/>
  <c r="F31" i="3"/>
  <c r="F32" i="3"/>
  <c r="F33" i="3"/>
  <c r="F34" i="3"/>
  <c r="F35" i="3"/>
  <c r="F36" i="3"/>
  <c r="F38" i="3"/>
  <c r="F39" i="3"/>
  <c r="F41" i="3"/>
  <c r="F42" i="3"/>
  <c r="F43" i="3"/>
  <c r="F3" i="3"/>
  <c r="D19" i="3"/>
  <c r="D23" i="3"/>
  <c r="D32" i="3"/>
  <c r="D37" i="3"/>
  <c r="F37" i="3" s="1"/>
  <c r="D40" i="3"/>
  <c r="D43" i="3"/>
  <c r="E43" i="3"/>
  <c r="G43" i="3"/>
  <c r="E40" i="3"/>
  <c r="G40" i="3"/>
  <c r="E37" i="3"/>
  <c r="G37" i="3"/>
  <c r="E32" i="3"/>
  <c r="G32" i="3"/>
  <c r="E23" i="3"/>
  <c r="G23" i="3"/>
  <c r="E19" i="3"/>
  <c r="G19" i="3"/>
  <c r="C43" i="3"/>
  <c r="C40" i="3"/>
  <c r="F40" i="3" s="1"/>
  <c r="C37" i="3"/>
  <c r="C32" i="3"/>
  <c r="C19" i="3"/>
  <c r="F19" i="3" s="1"/>
  <c r="C23" i="3" l="1"/>
  <c r="F23" i="3" s="1"/>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<sst xmlns="http://schemas.openxmlformats.org/spreadsheetml/2006/main" count="101" uniqueCount="61">
  <si>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</si>
  <si>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</si>
  <si>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</si>
  <si>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</si>
  <si>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</si>
  <si>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</si>
  <si>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</si>
  <si>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</si>
  <si>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</si>
  <si>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</si>
  <si>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</si>
  <si>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</si>
  <si>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</si>
  <si>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</si>
  <si>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</si>
  <si>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</si>
  <si>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</si>
  <si>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</si>
  <si>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</si>
  <si>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</si>
  <si>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</si>
  <si>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</si>
  <si>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</si>
  <si>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</si>
  <si>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</si>
  <si>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</si>
  <si>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</si>
  <si>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</si>
  <si>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</si>
  <si>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</si>
  <si>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</si>
  <si>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</si>
  <si>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</si>
  <si>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</si>
  <si>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</si>
  <si>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</si>
  <si>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</si>
  <si>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</si>
  <si>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</si>
  <si>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</si>
  <si>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</si>
  <si>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</si>
  <si>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</si>
  <si>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</si>
  <si>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</si>
  <si>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</si>
  <si>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</si>
  <si>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</si>
  <si>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</si>
  <si>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</si>
  <si>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</si>
  <si>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</si>
  <si>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</si>
  <si>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</si>
  <si>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</si>
  <si>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</si>
  <si>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</si>
  <si>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</si>
  <si>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</si>
  <si>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</si>
  <si>
    <t>表2-3  113年1至12月中華民國國民出國人次－按性別及年齡分
Table 2-3 Outbound Departures of Nationals of the
Republic of China by Gender and by Age, January-December,2024</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</si>
</sst>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sz val="9"/>
      <color indexed="8"/>
      <name val="新細明體"/>
      <family val="1"/>
      <charset val="13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xf numFmtId="0" fontId="4" fillId="0" borderId="0" xfId="0" applyFont="1" applyAlignme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2" fillId="0" borderId="2" xfId="0" applyFont="1" applyBorder="1" applyAlignment="1">
      <alignment vertical="center"/>
    </xf>
    <xf numFmtId="176" fontId="2" fillId="0" borderId="1" xfId="0" applyNumberFormat="1" applyFont="1" applyBorder="1" applyAlignment="1">
      <alignment vertical="center"/>
    </xf>
    <xf numFmtId="0" fontId="2" fillId="0" borderId="2" xfId="0" applyFont="1" applyBorder="1" applyAlignment="1">
      <alignment horizontal="left" vertical="center"/>
    </xf>
    <xf numFmtId="0" fontId="4" fillId="0" borderId="4" xfId="0" applyFont="1" applyBorder="1" applyAlignment="1">
      <alignment vertical="center" textRotation="255"/>
    </xf>
    <xf numFmtId="0" fontId="2" fillId="0" borderId="1" xfId="0" applyFont="1" applyBorder="1" applyAlignment="1">
      <alignment horizontal="center" vertical="center" wrapText="1"/>
    </xf>
    <xf numFmtId="0" fontId="4" fillId="0" borderId="6" xfId="0" applyFont="1" applyBorder="1" applyAlignment="1">
      <alignment vertical="center" textRotation="255"/>
    </xf>
    <xf numFmtId="0" fontId="4" fillId="0" borderId="1" xfId="0" applyFont="1" applyBorder="1" applyAlignment="1">
      <alignment vertical="center" textRotation="255"/>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textRotation="255"/>
    </xf>
    <xf numFmtId="0" fontId="4" fillId="0" borderId="5" xfId="0" applyFont="1" applyBorder="1" applyAlignment="1">
      <alignment vertical="center" textRotation="255"/>
    </xf>
    <xf numFmtId="0" fontId="4" fillId="0" borderId="6" xfId="0" applyFont="1" applyBorder="1" applyAlignment="1">
      <alignment vertical="center" textRotation="255"/>
    </xf>
    <xf numFmtId="0" fontId="8" fillId="0" borderId="0" xfId="0" applyFont="1" applyAlignment="1">
      <alignment horizontal="left" vertical="top" wrapText="1"/>
    </xf>
    <xf numFmtId="0" fontId="0" fillId="0" borderId="0" xfId="0" applyAlignment="1"/>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323850</xdr:colOff>
      <xdr:row>0</xdr:row>
      <xdr:rowOff>428624</xdr:rowOff>
    </xdr:from>
    <xdr:to>
      <xdr:col>12</xdr:col>
      <xdr:colOff>457200</xdr:colOff>
      <xdr:row>0</xdr:row>
      <xdr:rowOff>809625</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900" b="0" i="0" u="none" strike="noStrike" baseline="0">
              <a:solidFill>
                <a:srgbClr val="000000"/>
              </a:solidFill>
              <a:latin typeface="新細明體"/>
              <a:ea typeface="新細明體"/>
            </a:rPr>
            <a:t>單位</a:t>
          </a:r>
          <a:r>
            <a:rPr lang="en-US" altLang="zh-TW" sz="900" b="0" i="0" u="none" strike="noStrike" baseline="0">
              <a:solidFill>
                <a:srgbClr val="000000"/>
              </a:solidFill>
              <a:latin typeface="新細明體"/>
              <a:ea typeface="新細明體"/>
            </a:rPr>
            <a:t>:</a:t>
          </a:r>
          <a:r>
            <a:rPr lang="zh-TW" altLang="en-US" sz="900" b="0" i="0" u="none" strike="noStrike" baseline="0">
              <a:solidFill>
                <a:srgbClr val="000000"/>
              </a:solidFill>
              <a:latin typeface="新細明體"/>
              <a:ea typeface="新細明體"/>
            </a:rPr>
            <a:t>人次</a:t>
          </a:r>
        </a:p>
        <a:p>
          <a:pPr algn="l" rtl="0">
            <a:defRPr sz="1000"/>
          </a:pPr>
          <a:r>
            <a:rPr lang="en-US" altLang="zh-TW" sz="9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workbookViewId="0">
      <pane ySplit="2" topLeftCell="A3" activePane="bottomLeft" state="frozen"/>
      <selection pane="bottomLeft" activeCell="G10" sqref="G10"/>
    </sheetView>
  </sheetViews>
  <sheetFormatPr defaultRowHeight="16.5" x14ac:dyDescent="0.25"/>
  <cols>
    <col min="1" max="1" width="4" style="2" customWidth="1"/>
    <col min="2" max="2" width="26.875" style="1" customWidth="1"/>
    <col min="3" max="4" width="7.875" style="1" bestFit="1" customWidth="1"/>
    <col min="5" max="5" width="5.75" style="1" hidden="1" customWidth="1"/>
    <col min="6" max="7" width="7.75" style="1" customWidth="1"/>
    <col min="8" max="8" width="7" style="1" customWidth="1"/>
    <col min="9" max="9" width="7.75" style="1" customWidth="1"/>
    <col min="10" max="10" width="7.25" style="1" customWidth="1"/>
    <col min="11" max="12" width="7.375" style="1" customWidth="1"/>
    <col min="13" max="13" width="7.75" style="1" customWidth="1"/>
  </cols>
  <sheetData>
    <row r="1" spans="1:14" ht="67.7" customHeight="1" x14ac:dyDescent="0.25">
      <c r="A1" s="13" t="s">
        <v>60</v>
      </c>
      <c r="B1" s="13"/>
      <c r="C1" s="13"/>
      <c r="D1" s="13"/>
      <c r="E1" s="13"/>
      <c r="F1" s="13"/>
      <c r="G1" s="13"/>
      <c r="H1" s="13"/>
      <c r="I1" s="13"/>
      <c r="J1" s="13"/>
      <c r="K1" s="13"/>
      <c r="L1" s="13"/>
      <c r="M1" s="13"/>
    </row>
    <row r="2" spans="1:14" ht="48"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v>571608</v>
      </c>
      <c r="D3" s="7">
        <v>632213</v>
      </c>
      <c r="E3" s="7">
        <v>0</v>
      </c>
      <c r="F3" s="7">
        <f>C3+D3</f>
        <v>1203821</v>
      </c>
      <c r="G3" s="7">
        <v>83645</v>
      </c>
      <c r="H3" s="7">
        <v>38549</v>
      </c>
      <c r="I3" s="7">
        <v>205265</v>
      </c>
      <c r="J3" s="7">
        <v>255955</v>
      </c>
      <c r="K3" s="7">
        <v>242631</v>
      </c>
      <c r="L3" s="7">
        <v>191791</v>
      </c>
      <c r="M3" s="7">
        <v>185985</v>
      </c>
      <c r="N3" t="s">
        <v>58</v>
      </c>
    </row>
    <row r="4" spans="1:14" x14ac:dyDescent="0.25">
      <c r="A4" s="12"/>
      <c r="B4" s="6" t="s">
        <v>2</v>
      </c>
      <c r="C4" s="7">
        <v>253080</v>
      </c>
      <c r="D4" s="7">
        <v>234361</v>
      </c>
      <c r="E4" s="7">
        <v>0</v>
      </c>
      <c r="F4" s="7">
        <f t="shared" ref="F4:F43" si="0">C4+D4</f>
        <v>487441</v>
      </c>
      <c r="G4" s="7">
        <v>33794</v>
      </c>
      <c r="H4" s="7">
        <v>14941</v>
      </c>
      <c r="I4" s="7">
        <v>58878</v>
      </c>
      <c r="J4" s="7">
        <v>89280</v>
      </c>
      <c r="K4" s="7">
        <v>101856</v>
      </c>
      <c r="L4" s="7">
        <v>94872</v>
      </c>
      <c r="M4" s="7">
        <v>93820</v>
      </c>
      <c r="N4" t="s">
        <v>58</v>
      </c>
    </row>
    <row r="5" spans="1:14" x14ac:dyDescent="0.25">
      <c r="A5" s="12"/>
      <c r="B5" s="6" t="s">
        <v>3</v>
      </c>
      <c r="C5" s="7">
        <v>1538759</v>
      </c>
      <c r="D5" s="7">
        <v>1231525</v>
      </c>
      <c r="E5" s="7">
        <v>0</v>
      </c>
      <c r="F5" s="7">
        <f t="shared" si="0"/>
        <v>2770284</v>
      </c>
      <c r="G5" s="7">
        <v>117267</v>
      </c>
      <c r="H5" s="7">
        <v>84375</v>
      </c>
      <c r="I5" s="7">
        <v>233941</v>
      </c>
      <c r="J5" s="7">
        <v>343744</v>
      </c>
      <c r="K5" s="7">
        <v>541317</v>
      </c>
      <c r="L5" s="7">
        <v>636604</v>
      </c>
      <c r="M5" s="7">
        <v>813036</v>
      </c>
      <c r="N5" t="s">
        <v>58</v>
      </c>
    </row>
    <row r="6" spans="1:14" x14ac:dyDescent="0.25">
      <c r="A6" s="12"/>
      <c r="B6" s="6" t="s">
        <v>4</v>
      </c>
      <c r="C6" s="7">
        <v>2636335</v>
      </c>
      <c r="D6" s="7">
        <v>3369781</v>
      </c>
      <c r="E6" s="7">
        <v>0</v>
      </c>
      <c r="F6" s="7">
        <f t="shared" si="0"/>
        <v>6006116</v>
      </c>
      <c r="G6" s="7">
        <v>596071</v>
      </c>
      <c r="H6" s="7">
        <v>280030</v>
      </c>
      <c r="I6" s="7">
        <v>905445</v>
      </c>
      <c r="J6" s="7">
        <v>1280559</v>
      </c>
      <c r="K6" s="7">
        <v>1195759</v>
      </c>
      <c r="L6" s="7">
        <v>848814</v>
      </c>
      <c r="M6" s="7">
        <v>899438</v>
      </c>
      <c r="N6" t="s">
        <v>58</v>
      </c>
    </row>
    <row r="7" spans="1:14" x14ac:dyDescent="0.25">
      <c r="A7" s="12"/>
      <c r="B7" s="6" t="s">
        <v>5</v>
      </c>
      <c r="C7" s="7">
        <v>469622</v>
      </c>
      <c r="D7" s="7">
        <v>959776</v>
      </c>
      <c r="E7" s="7">
        <v>0</v>
      </c>
      <c r="F7" s="7">
        <f t="shared" si="0"/>
        <v>1429398</v>
      </c>
      <c r="G7" s="7">
        <v>99118</v>
      </c>
      <c r="H7" s="7">
        <v>79393</v>
      </c>
      <c r="I7" s="7">
        <v>302909</v>
      </c>
      <c r="J7" s="7">
        <v>327315</v>
      </c>
      <c r="K7" s="7">
        <v>287081</v>
      </c>
      <c r="L7" s="7">
        <v>184560</v>
      </c>
      <c r="M7" s="7">
        <v>149022</v>
      </c>
      <c r="N7" t="s">
        <v>58</v>
      </c>
    </row>
    <row r="8" spans="1:14" x14ac:dyDescent="0.25">
      <c r="A8" s="12"/>
      <c r="B8" s="6" t="s">
        <v>6</v>
      </c>
      <c r="C8" s="7">
        <v>168707</v>
      </c>
      <c r="D8" s="7">
        <v>211420</v>
      </c>
      <c r="E8" s="7">
        <v>0</v>
      </c>
      <c r="F8" s="7">
        <f t="shared" si="0"/>
        <v>380127</v>
      </c>
      <c r="G8" s="7">
        <v>31296</v>
      </c>
      <c r="H8" s="7">
        <v>17914</v>
      </c>
      <c r="I8" s="7">
        <v>56183</v>
      </c>
      <c r="J8" s="7">
        <v>80717</v>
      </c>
      <c r="K8" s="7">
        <v>76180</v>
      </c>
      <c r="L8" s="7">
        <v>58111</v>
      </c>
      <c r="M8" s="7">
        <v>59726</v>
      </c>
      <c r="N8" t="s">
        <v>58</v>
      </c>
    </row>
    <row r="9" spans="1:14" x14ac:dyDescent="0.25">
      <c r="A9" s="12"/>
      <c r="B9" s="6" t="s">
        <v>7</v>
      </c>
      <c r="C9" s="7">
        <v>148365</v>
      </c>
      <c r="D9" s="7">
        <v>172085</v>
      </c>
      <c r="E9" s="7">
        <v>0</v>
      </c>
      <c r="F9" s="7">
        <f t="shared" si="0"/>
        <v>320450</v>
      </c>
      <c r="G9" s="7">
        <v>20980</v>
      </c>
      <c r="H9" s="7">
        <v>13117</v>
      </c>
      <c r="I9" s="7">
        <v>40002</v>
      </c>
      <c r="J9" s="7">
        <v>56713</v>
      </c>
      <c r="K9" s="7">
        <v>61873</v>
      </c>
      <c r="L9" s="7">
        <v>57878</v>
      </c>
      <c r="M9" s="7">
        <v>69887</v>
      </c>
      <c r="N9" t="s">
        <v>58</v>
      </c>
    </row>
    <row r="10" spans="1:14" x14ac:dyDescent="0.25">
      <c r="A10" s="12"/>
      <c r="B10" s="6" t="s">
        <v>8</v>
      </c>
      <c r="C10" s="7">
        <v>531295</v>
      </c>
      <c r="D10" s="7">
        <v>590461</v>
      </c>
      <c r="E10" s="7">
        <v>0</v>
      </c>
      <c r="F10" s="7">
        <f t="shared" si="0"/>
        <v>1121756</v>
      </c>
      <c r="G10" s="7">
        <v>68117</v>
      </c>
      <c r="H10" s="7">
        <v>40112</v>
      </c>
      <c r="I10" s="7">
        <v>193377</v>
      </c>
      <c r="J10" s="7">
        <v>255735</v>
      </c>
      <c r="K10" s="7">
        <v>232058</v>
      </c>
      <c r="L10" s="7">
        <v>171146</v>
      </c>
      <c r="M10" s="7">
        <v>161211</v>
      </c>
      <c r="N10" t="s">
        <v>58</v>
      </c>
    </row>
    <row r="11" spans="1:14" x14ac:dyDescent="0.25">
      <c r="A11" s="12"/>
      <c r="B11" s="6" t="s">
        <v>9</v>
      </c>
      <c r="C11" s="7">
        <v>118795</v>
      </c>
      <c r="D11" s="7">
        <v>106921</v>
      </c>
      <c r="E11" s="7">
        <v>0</v>
      </c>
      <c r="F11" s="7">
        <f t="shared" si="0"/>
        <v>225716</v>
      </c>
      <c r="G11" s="7">
        <v>16297</v>
      </c>
      <c r="H11" s="7">
        <v>11357</v>
      </c>
      <c r="I11" s="7">
        <v>39226</v>
      </c>
      <c r="J11" s="7">
        <v>55207</v>
      </c>
      <c r="K11" s="7">
        <v>46620</v>
      </c>
      <c r="L11" s="7">
        <v>31083</v>
      </c>
      <c r="M11" s="7">
        <v>25926</v>
      </c>
      <c r="N11" t="s">
        <v>58</v>
      </c>
    </row>
    <row r="12" spans="1:14" x14ac:dyDescent="0.25">
      <c r="A12" s="12"/>
      <c r="B12" s="6" t="s">
        <v>10</v>
      </c>
      <c r="C12" s="7">
        <v>71381</v>
      </c>
      <c r="D12" s="7">
        <v>76969</v>
      </c>
      <c r="E12" s="7">
        <v>0</v>
      </c>
      <c r="F12" s="7">
        <f t="shared" si="0"/>
        <v>148350</v>
      </c>
      <c r="G12" s="7">
        <v>10758</v>
      </c>
      <c r="H12" s="7">
        <v>4706</v>
      </c>
      <c r="I12" s="7">
        <v>19029</v>
      </c>
      <c r="J12" s="7">
        <v>33576</v>
      </c>
      <c r="K12" s="7">
        <v>32826</v>
      </c>
      <c r="L12" s="7">
        <v>24526</v>
      </c>
      <c r="M12" s="7">
        <v>22929</v>
      </c>
      <c r="N12" t="s">
        <v>58</v>
      </c>
    </row>
    <row r="13" spans="1:14" x14ac:dyDescent="0.25">
      <c r="A13" s="12"/>
      <c r="B13" s="6" t="s">
        <v>11</v>
      </c>
      <c r="C13" s="7">
        <v>5614</v>
      </c>
      <c r="D13" s="7">
        <v>8037</v>
      </c>
      <c r="E13" s="7">
        <v>0</v>
      </c>
      <c r="F13" s="7">
        <f t="shared" si="0"/>
        <v>13651</v>
      </c>
      <c r="G13" s="7">
        <v>859</v>
      </c>
      <c r="H13" s="7">
        <v>360</v>
      </c>
      <c r="I13" s="7">
        <v>751</v>
      </c>
      <c r="J13" s="7">
        <v>1105</v>
      </c>
      <c r="K13" s="7">
        <v>1774</v>
      </c>
      <c r="L13" s="7">
        <v>2404</v>
      </c>
      <c r="M13" s="7">
        <v>6398</v>
      </c>
      <c r="N13" t="s">
        <v>58</v>
      </c>
    </row>
    <row r="14" spans="1:14" x14ac:dyDescent="0.25">
      <c r="A14" s="12"/>
      <c r="B14" s="6" t="s">
        <v>12</v>
      </c>
      <c r="C14" s="7">
        <v>630492</v>
      </c>
      <c r="D14" s="7">
        <v>632860</v>
      </c>
      <c r="E14" s="7">
        <v>0</v>
      </c>
      <c r="F14" s="7">
        <f t="shared" si="0"/>
        <v>1263352</v>
      </c>
      <c r="G14" s="7">
        <v>80216</v>
      </c>
      <c r="H14" s="7">
        <v>36785</v>
      </c>
      <c r="I14" s="7">
        <v>114695</v>
      </c>
      <c r="J14" s="7">
        <v>201264</v>
      </c>
      <c r="K14" s="7">
        <v>284553</v>
      </c>
      <c r="L14" s="7">
        <v>247379</v>
      </c>
      <c r="M14" s="7">
        <v>298460</v>
      </c>
      <c r="N14" t="s">
        <v>58</v>
      </c>
    </row>
    <row r="15" spans="1:14" x14ac:dyDescent="0.25">
      <c r="A15" s="12"/>
      <c r="B15" s="6" t="s">
        <v>13</v>
      </c>
      <c r="C15" s="7">
        <v>3898</v>
      </c>
      <c r="D15" s="7">
        <v>2594</v>
      </c>
      <c r="E15" s="7">
        <v>0</v>
      </c>
      <c r="F15" s="7">
        <f t="shared" si="0"/>
        <v>6492</v>
      </c>
      <c r="G15" s="7">
        <v>321</v>
      </c>
      <c r="H15" s="7">
        <v>128</v>
      </c>
      <c r="I15" s="7">
        <v>356</v>
      </c>
      <c r="J15" s="7">
        <v>787</v>
      </c>
      <c r="K15" s="7">
        <v>1370</v>
      </c>
      <c r="L15" s="7">
        <v>1666</v>
      </c>
      <c r="M15" s="7">
        <v>1864</v>
      </c>
      <c r="N15" t="s">
        <v>58</v>
      </c>
    </row>
    <row r="16" spans="1:14" x14ac:dyDescent="0.25">
      <c r="A16" s="12"/>
      <c r="B16" s="6" t="s">
        <v>14</v>
      </c>
      <c r="C16" s="7">
        <v>36684</v>
      </c>
      <c r="D16" s="7">
        <v>21087</v>
      </c>
      <c r="E16" s="7">
        <v>0</v>
      </c>
      <c r="F16" s="7">
        <f t="shared" si="0"/>
        <v>57771</v>
      </c>
      <c r="G16" s="7">
        <v>1803</v>
      </c>
      <c r="H16" s="7">
        <v>1334</v>
      </c>
      <c r="I16" s="7">
        <v>13200</v>
      </c>
      <c r="J16" s="7">
        <v>13015</v>
      </c>
      <c r="K16" s="7">
        <v>11217</v>
      </c>
      <c r="L16" s="7">
        <v>8013</v>
      </c>
      <c r="M16" s="7">
        <v>9189</v>
      </c>
      <c r="N16" t="s">
        <v>58</v>
      </c>
    </row>
    <row r="17" spans="1:14" x14ac:dyDescent="0.25">
      <c r="A17" s="12"/>
      <c r="B17" s="6" t="s">
        <v>15</v>
      </c>
      <c r="C17" s="7">
        <v>59719</v>
      </c>
      <c r="D17" s="7">
        <v>93685</v>
      </c>
      <c r="E17" s="7">
        <v>0</v>
      </c>
      <c r="F17" s="7">
        <f t="shared" si="0"/>
        <v>153404</v>
      </c>
      <c r="G17" s="7">
        <v>3941</v>
      </c>
      <c r="H17" s="7">
        <v>5159</v>
      </c>
      <c r="I17" s="7">
        <v>17063</v>
      </c>
      <c r="J17" s="7">
        <v>28339</v>
      </c>
      <c r="K17" s="7">
        <v>24506</v>
      </c>
      <c r="L17" s="7">
        <v>31487</v>
      </c>
      <c r="M17" s="7">
        <v>42909</v>
      </c>
      <c r="N17" t="s">
        <v>58</v>
      </c>
    </row>
    <row r="18" spans="1:14" x14ac:dyDescent="0.25">
      <c r="A18" s="12"/>
      <c r="B18" s="6" t="s">
        <v>16</v>
      </c>
      <c r="C18" s="7">
        <v>36234</v>
      </c>
      <c r="D18" s="7">
        <v>60478</v>
      </c>
      <c r="E18" s="7">
        <v>0</v>
      </c>
      <c r="F18" s="7">
        <f t="shared" si="0"/>
        <v>96712</v>
      </c>
      <c r="G18" s="7">
        <v>1578</v>
      </c>
      <c r="H18" s="7">
        <v>2292</v>
      </c>
      <c r="I18" s="7">
        <v>8281</v>
      </c>
      <c r="J18" s="7">
        <v>13580</v>
      </c>
      <c r="K18" s="7">
        <v>15263</v>
      </c>
      <c r="L18" s="7">
        <v>23407</v>
      </c>
      <c r="M18" s="7">
        <v>32311</v>
      </c>
      <c r="N18" t="s">
        <v>58</v>
      </c>
    </row>
    <row r="19" spans="1:14" x14ac:dyDescent="0.25">
      <c r="A19" s="12"/>
      <c r="B19" s="6" t="s">
        <v>17</v>
      </c>
      <c r="C19" s="7">
        <f>C20-C3-C4-C5-C6-C7-C8-C9-C10-C11-C12-C13-C14-C15-C16-C17-C18</f>
        <v>618</v>
      </c>
      <c r="D19" s="7">
        <f>D20-D3-D4-D5-D6-D7-D8-D9-D10-D11-D12-D13-D14-D15-D16-D17-D18</f>
        <v>540</v>
      </c>
      <c r="E19" s="7">
        <f t="shared" ref="E19:G19" si="1">E20-E3-E4-E5-E6-E7-E8-E9-E10-E11-E12-E13-E14-E15-E16-E17-E18</f>
        <v>0</v>
      </c>
      <c r="F19" s="7">
        <f t="shared" si="0"/>
        <v>1158</v>
      </c>
      <c r="G19" s="7">
        <f t="shared" si="1"/>
        <v>31</v>
      </c>
      <c r="H19" s="7">
        <f t="shared" ref="H19:M19" si="2">H20-H3-H4-H5-H6-H7-H8-H9-H10-H11-H12-H13-H14-H15-H16-H17-H18</f>
        <v>27</v>
      </c>
      <c r="I19" s="7">
        <f t="shared" si="2"/>
        <v>143</v>
      </c>
      <c r="J19" s="7">
        <f t="shared" si="2"/>
        <v>254</v>
      </c>
      <c r="K19" s="7">
        <f t="shared" si="2"/>
        <v>261</v>
      </c>
      <c r="L19" s="7">
        <f t="shared" si="2"/>
        <v>206</v>
      </c>
      <c r="M19" s="7">
        <f t="shared" si="2"/>
        <v>236</v>
      </c>
      <c r="N19" t="s">
        <v>58</v>
      </c>
    </row>
    <row r="20" spans="1:14" x14ac:dyDescent="0.25">
      <c r="A20" s="12"/>
      <c r="B20" s="6" t="s">
        <v>18</v>
      </c>
      <c r="C20" s="7">
        <v>7281206</v>
      </c>
      <c r="D20" s="7">
        <v>8404793</v>
      </c>
      <c r="E20" s="7">
        <v>0</v>
      </c>
      <c r="F20" s="7">
        <f t="shared" si="0"/>
        <v>15685999</v>
      </c>
      <c r="G20" s="7">
        <v>1166092</v>
      </c>
      <c r="H20" s="7">
        <v>630579</v>
      </c>
      <c r="I20" s="7">
        <v>2208744</v>
      </c>
      <c r="J20" s="7">
        <v>3037145</v>
      </c>
      <c r="K20" s="7">
        <v>3157145</v>
      </c>
      <c r="L20" s="7">
        <v>2613947</v>
      </c>
      <c r="M20" s="7">
        <v>2872347</v>
      </c>
      <c r="N20" t="s">
        <v>58</v>
      </c>
    </row>
    <row r="21" spans="1:14" x14ac:dyDescent="0.25">
      <c r="A21" s="12" t="s">
        <v>19</v>
      </c>
      <c r="B21" s="6" t="s">
        <v>20</v>
      </c>
      <c r="C21" s="7">
        <v>252515</v>
      </c>
      <c r="D21" s="7">
        <v>279615</v>
      </c>
      <c r="E21" s="7">
        <v>0</v>
      </c>
      <c r="F21" s="7">
        <f t="shared" si="0"/>
        <v>532130</v>
      </c>
      <c r="G21" s="7">
        <v>27624</v>
      </c>
      <c r="H21" s="7">
        <v>22855</v>
      </c>
      <c r="I21" s="7">
        <v>63572</v>
      </c>
      <c r="J21" s="7">
        <v>81247</v>
      </c>
      <c r="K21" s="7">
        <v>90826</v>
      </c>
      <c r="L21" s="7">
        <v>89203</v>
      </c>
      <c r="M21" s="7">
        <v>156803</v>
      </c>
      <c r="N21" t="s">
        <v>58</v>
      </c>
    </row>
    <row r="22" spans="1:14" x14ac:dyDescent="0.25">
      <c r="A22" s="12"/>
      <c r="B22" s="6" t="s">
        <v>21</v>
      </c>
      <c r="C22" s="7">
        <v>33442</v>
      </c>
      <c r="D22" s="7">
        <v>46705</v>
      </c>
      <c r="E22" s="7">
        <v>0</v>
      </c>
      <c r="F22" s="7">
        <f t="shared" si="0"/>
        <v>80147</v>
      </c>
      <c r="G22" s="7">
        <v>5067</v>
      </c>
      <c r="H22" s="7">
        <v>4961</v>
      </c>
      <c r="I22" s="7">
        <v>8731</v>
      </c>
      <c r="J22" s="7">
        <v>10327</v>
      </c>
      <c r="K22" s="7">
        <v>11582</v>
      </c>
      <c r="L22" s="7">
        <v>12774</v>
      </c>
      <c r="M22" s="7">
        <v>26705</v>
      </c>
      <c r="N22" t="s">
        <v>58</v>
      </c>
    </row>
    <row r="23" spans="1:14" x14ac:dyDescent="0.25">
      <c r="A23" s="12"/>
      <c r="B23" s="6" t="s">
        <v>22</v>
      </c>
      <c r="C23" s="7">
        <f>C24-C21-C22</f>
        <v>72</v>
      </c>
      <c r="D23" s="7">
        <f>D24-D21-D22</f>
        <v>64</v>
      </c>
      <c r="E23" s="7">
        <f t="shared" ref="E23:G23" si="3">E24-E21-E22</f>
        <v>0</v>
      </c>
      <c r="F23" s="7">
        <f t="shared" si="0"/>
        <v>136</v>
      </c>
      <c r="G23" s="7">
        <f t="shared" si="3"/>
        <v>12</v>
      </c>
      <c r="H23" s="7">
        <f t="shared" ref="H23:M23" si="4">H24-H21-H22</f>
        <v>11</v>
      </c>
      <c r="I23" s="7">
        <f t="shared" si="4"/>
        <v>18</v>
      </c>
      <c r="J23" s="7">
        <f t="shared" si="4"/>
        <v>22</v>
      </c>
      <c r="K23" s="7">
        <f t="shared" si="4"/>
        <v>29</v>
      </c>
      <c r="L23" s="7">
        <f t="shared" si="4"/>
        <v>15</v>
      </c>
      <c r="M23" s="7">
        <f t="shared" si="4"/>
        <v>29</v>
      </c>
      <c r="N23" t="s">
        <v>58</v>
      </c>
    </row>
    <row r="24" spans="1:14" x14ac:dyDescent="0.25">
      <c r="A24" s="12"/>
      <c r="B24" s="6" t="s">
        <v>55</v>
      </c>
      <c r="C24" s="7">
        <v>286029</v>
      </c>
      <c r="D24" s="7">
        <v>326384</v>
      </c>
      <c r="E24" s="7">
        <v>0</v>
      </c>
      <c r="F24" s="7">
        <f t="shared" si="0"/>
        <v>612413</v>
      </c>
      <c r="G24" s="7">
        <v>32703</v>
      </c>
      <c r="H24" s="7">
        <v>27827</v>
      </c>
      <c r="I24" s="7">
        <v>72321</v>
      </c>
      <c r="J24" s="7">
        <v>91596</v>
      </c>
      <c r="K24" s="7">
        <v>102437</v>
      </c>
      <c r="L24" s="7">
        <v>101992</v>
      </c>
      <c r="M24" s="7">
        <v>183537</v>
      </c>
      <c r="N24" t="s">
        <v>58</v>
      </c>
    </row>
    <row r="25" spans="1:14" x14ac:dyDescent="0.25">
      <c r="A25" s="12" t="s">
        <v>23</v>
      </c>
      <c r="B25" s="6" t="s">
        <v>24</v>
      </c>
      <c r="C25" s="7">
        <v>22133</v>
      </c>
      <c r="D25" s="7">
        <v>33505</v>
      </c>
      <c r="E25" s="7">
        <v>0</v>
      </c>
      <c r="F25" s="7">
        <f t="shared" si="0"/>
        <v>55638</v>
      </c>
      <c r="G25" s="7">
        <v>1851</v>
      </c>
      <c r="H25" s="7">
        <v>1808</v>
      </c>
      <c r="I25" s="7">
        <v>7385</v>
      </c>
      <c r="J25" s="7">
        <v>12286</v>
      </c>
      <c r="K25" s="7">
        <v>11373</v>
      </c>
      <c r="L25" s="7">
        <v>11160</v>
      </c>
      <c r="M25" s="7">
        <v>9775</v>
      </c>
      <c r="N25" t="s">
        <v>58</v>
      </c>
    </row>
    <row r="26" spans="1:14" x14ac:dyDescent="0.25">
      <c r="A26" s="12"/>
      <c r="B26" s="6" t="s">
        <v>25</v>
      </c>
      <c r="C26" s="7">
        <v>37832</v>
      </c>
      <c r="D26" s="7">
        <v>46540</v>
      </c>
      <c r="E26" s="7">
        <v>0</v>
      </c>
      <c r="F26" s="7">
        <f t="shared" si="0"/>
        <v>84372</v>
      </c>
      <c r="G26" s="7">
        <v>2935</v>
      </c>
      <c r="H26" s="7">
        <v>2922</v>
      </c>
      <c r="I26" s="7">
        <v>10017</v>
      </c>
      <c r="J26" s="7">
        <v>16665</v>
      </c>
      <c r="K26" s="7">
        <v>17187</v>
      </c>
      <c r="L26" s="7">
        <v>17526</v>
      </c>
      <c r="M26" s="7">
        <v>17120</v>
      </c>
      <c r="N26" t="s">
        <v>58</v>
      </c>
    </row>
    <row r="27" spans="1:14" x14ac:dyDescent="0.25">
      <c r="A27" s="12"/>
      <c r="B27" s="6" t="s">
        <v>26</v>
      </c>
      <c r="C27" s="7">
        <v>23750</v>
      </c>
      <c r="D27" s="7">
        <v>36360</v>
      </c>
      <c r="E27" s="7">
        <v>0</v>
      </c>
      <c r="F27" s="7">
        <f t="shared" si="0"/>
        <v>60110</v>
      </c>
      <c r="G27" s="7">
        <v>1583</v>
      </c>
      <c r="H27" s="7">
        <v>1844</v>
      </c>
      <c r="I27" s="7">
        <v>6087</v>
      </c>
      <c r="J27" s="7">
        <v>12121</v>
      </c>
      <c r="K27" s="7">
        <v>10616</v>
      </c>
      <c r="L27" s="7">
        <v>13144</v>
      </c>
      <c r="M27" s="7">
        <v>14715</v>
      </c>
      <c r="N27" t="s">
        <v>58</v>
      </c>
    </row>
    <row r="28" spans="1:14" x14ac:dyDescent="0.25">
      <c r="A28" s="12"/>
      <c r="B28" s="6" t="s">
        <v>27</v>
      </c>
      <c r="C28" s="7">
        <v>17324</v>
      </c>
      <c r="D28" s="7">
        <v>24080</v>
      </c>
      <c r="E28" s="7">
        <v>0</v>
      </c>
      <c r="F28" s="7">
        <f t="shared" si="0"/>
        <v>41404</v>
      </c>
      <c r="G28" s="7">
        <v>1785</v>
      </c>
      <c r="H28" s="7">
        <v>1313</v>
      </c>
      <c r="I28" s="7">
        <v>5805</v>
      </c>
      <c r="J28" s="7">
        <v>9375</v>
      </c>
      <c r="K28" s="7">
        <v>7991</v>
      </c>
      <c r="L28" s="7">
        <v>7339</v>
      </c>
      <c r="M28" s="7">
        <v>7796</v>
      </c>
      <c r="N28" t="s">
        <v>58</v>
      </c>
    </row>
    <row r="29" spans="1:14" x14ac:dyDescent="0.25">
      <c r="A29" s="12"/>
      <c r="B29" s="6" t="s">
        <v>28</v>
      </c>
      <c r="C29" s="7">
        <v>98</v>
      </c>
      <c r="D29" s="7">
        <v>116</v>
      </c>
      <c r="E29" s="7">
        <v>0</v>
      </c>
      <c r="F29" s="7">
        <f t="shared" si="0"/>
        <v>214</v>
      </c>
      <c r="G29" s="7">
        <v>13</v>
      </c>
      <c r="H29" s="7">
        <v>13</v>
      </c>
      <c r="I29" s="7">
        <v>47</v>
      </c>
      <c r="J29" s="7">
        <v>47</v>
      </c>
      <c r="K29" s="7">
        <v>40</v>
      </c>
      <c r="L29" s="7">
        <v>32</v>
      </c>
      <c r="M29" s="7">
        <v>22</v>
      </c>
      <c r="N29" t="s">
        <v>58</v>
      </c>
    </row>
    <row r="30" spans="1:14" x14ac:dyDescent="0.25">
      <c r="A30" s="12"/>
      <c r="B30" s="6" t="s">
        <v>29</v>
      </c>
      <c r="C30" s="7">
        <v>11403</v>
      </c>
      <c r="D30" s="7">
        <v>19198</v>
      </c>
      <c r="E30" s="7">
        <v>0</v>
      </c>
      <c r="F30" s="7">
        <f t="shared" si="0"/>
        <v>30601</v>
      </c>
      <c r="G30" s="7">
        <v>1744</v>
      </c>
      <c r="H30" s="7">
        <v>1811</v>
      </c>
      <c r="I30" s="7">
        <v>6779</v>
      </c>
      <c r="J30" s="7">
        <v>6304</v>
      </c>
      <c r="K30" s="7">
        <v>4772</v>
      </c>
      <c r="L30" s="7">
        <v>4958</v>
      </c>
      <c r="M30" s="7">
        <v>4233</v>
      </c>
      <c r="N30" t="s">
        <v>58</v>
      </c>
    </row>
    <row r="31" spans="1:14" x14ac:dyDescent="0.25">
      <c r="A31" s="12"/>
      <c r="B31" s="6" t="s">
        <v>30</v>
      </c>
      <c r="C31" s="7">
        <v>23623</v>
      </c>
      <c r="D31" s="7">
        <v>37781</v>
      </c>
      <c r="E31" s="7">
        <v>0</v>
      </c>
      <c r="F31" s="7">
        <f t="shared" si="0"/>
        <v>61404</v>
      </c>
      <c r="G31" s="7">
        <v>1684</v>
      </c>
      <c r="H31" s="7">
        <v>1917</v>
      </c>
      <c r="I31" s="7">
        <v>6350</v>
      </c>
      <c r="J31" s="7">
        <v>10245</v>
      </c>
      <c r="K31" s="7">
        <v>10450</v>
      </c>
      <c r="L31" s="7">
        <v>14708</v>
      </c>
      <c r="M31" s="7">
        <v>16050</v>
      </c>
      <c r="N31" t="s">
        <v>58</v>
      </c>
    </row>
    <row r="32" spans="1:14" x14ac:dyDescent="0.25">
      <c r="A32" s="12"/>
      <c r="B32" s="6" t="s">
        <v>31</v>
      </c>
      <c r="C32" s="7">
        <f>C33-C25-C26-C27-C28-C29-C30-C31</f>
        <v>7441</v>
      </c>
      <c r="D32" s="7">
        <f>D33-D25-D26-D27-D28-D29-D30-D31</f>
        <v>10988</v>
      </c>
      <c r="E32" s="7">
        <f t="shared" ref="E32:G32" si="5">E33-E25-E26-E27-E28-E29-E30-E31</f>
        <v>0</v>
      </c>
      <c r="F32" s="7">
        <f t="shared" si="0"/>
        <v>18429</v>
      </c>
      <c r="G32" s="7">
        <f t="shared" si="5"/>
        <v>698</v>
      </c>
      <c r="H32" s="7">
        <f t="shared" ref="H32:M32" si="6">H33-H25-H26-H27-H28-H29-H30-H31</f>
        <v>628</v>
      </c>
      <c r="I32" s="7">
        <f t="shared" si="6"/>
        <v>2290</v>
      </c>
      <c r="J32" s="7">
        <f t="shared" si="6"/>
        <v>3269</v>
      </c>
      <c r="K32" s="7">
        <f t="shared" si="6"/>
        <v>3203</v>
      </c>
      <c r="L32" s="7">
        <f t="shared" si="6"/>
        <v>4358</v>
      </c>
      <c r="M32" s="7">
        <f t="shared" si="6"/>
        <v>3983</v>
      </c>
      <c r="N32" t="s">
        <v>58</v>
      </c>
    </row>
    <row r="33" spans="1:14" x14ac:dyDescent="0.25">
      <c r="A33" s="12"/>
      <c r="B33" s="6" t="s">
        <v>32</v>
      </c>
      <c r="C33" s="7">
        <v>143604</v>
      </c>
      <c r="D33" s="7">
        <v>208568</v>
      </c>
      <c r="E33" s="7">
        <v>0</v>
      </c>
      <c r="F33" s="7">
        <f t="shared" si="0"/>
        <v>352172</v>
      </c>
      <c r="G33" s="7">
        <v>12293</v>
      </c>
      <c r="H33" s="7">
        <v>12256</v>
      </c>
      <c r="I33" s="7">
        <v>44760</v>
      </c>
      <c r="J33" s="7">
        <v>70312</v>
      </c>
      <c r="K33" s="7">
        <v>65632</v>
      </c>
      <c r="L33" s="7">
        <v>73225</v>
      </c>
      <c r="M33" s="7">
        <v>73694</v>
      </c>
      <c r="N33" t="s">
        <v>58</v>
      </c>
    </row>
    <row r="34" spans="1:14" x14ac:dyDescent="0.25">
      <c r="A34" s="16" t="s">
        <v>33</v>
      </c>
      <c r="B34" s="6" t="s">
        <v>34</v>
      </c>
      <c r="C34" s="7">
        <v>61232</v>
      </c>
      <c r="D34" s="7">
        <v>87929</v>
      </c>
      <c r="E34" s="7">
        <v>0</v>
      </c>
      <c r="F34" s="7">
        <f t="shared" si="0"/>
        <v>149161</v>
      </c>
      <c r="G34" s="7">
        <v>11771</v>
      </c>
      <c r="H34" s="7">
        <v>9030</v>
      </c>
      <c r="I34" s="7">
        <v>26207</v>
      </c>
      <c r="J34" s="7">
        <v>26143</v>
      </c>
      <c r="K34" s="7">
        <v>24695</v>
      </c>
      <c r="L34" s="7">
        <v>21472</v>
      </c>
      <c r="M34" s="7">
        <v>29843</v>
      </c>
      <c r="N34" t="s">
        <v>58</v>
      </c>
    </row>
    <row r="35" spans="1:14" x14ac:dyDescent="0.25">
      <c r="A35" s="16"/>
      <c r="B35" s="8" t="s">
        <v>35</v>
      </c>
      <c r="C35" s="7">
        <v>12588</v>
      </c>
      <c r="D35" s="7">
        <v>18903</v>
      </c>
      <c r="E35" s="7">
        <v>0</v>
      </c>
      <c r="F35" s="7">
        <f t="shared" si="0"/>
        <v>31491</v>
      </c>
      <c r="G35" s="7">
        <v>1929</v>
      </c>
      <c r="H35" s="7">
        <v>1159</v>
      </c>
      <c r="I35" s="7">
        <v>2694</v>
      </c>
      <c r="J35" s="7">
        <v>5133</v>
      </c>
      <c r="K35" s="7">
        <v>4236</v>
      </c>
      <c r="L35" s="7">
        <v>5213</v>
      </c>
      <c r="M35" s="7">
        <v>11127</v>
      </c>
      <c r="N35" t="s">
        <v>58</v>
      </c>
    </row>
    <row r="36" spans="1:14" x14ac:dyDescent="0.25">
      <c r="A36" s="16"/>
      <c r="B36" s="8" t="s">
        <v>36</v>
      </c>
      <c r="C36" s="7">
        <v>6310</v>
      </c>
      <c r="D36" s="7">
        <v>6158</v>
      </c>
      <c r="E36" s="7">
        <v>0</v>
      </c>
      <c r="F36" s="7">
        <f t="shared" si="0"/>
        <v>12468</v>
      </c>
      <c r="G36" s="7">
        <v>666</v>
      </c>
      <c r="H36" s="7">
        <v>683</v>
      </c>
      <c r="I36" s="7">
        <v>1815</v>
      </c>
      <c r="J36" s="7">
        <v>3473</v>
      </c>
      <c r="K36" s="7">
        <v>2782</v>
      </c>
      <c r="L36" s="7">
        <v>1884</v>
      </c>
      <c r="M36" s="7">
        <v>1165</v>
      </c>
      <c r="N36" t="s">
        <v>58</v>
      </c>
    </row>
    <row r="37" spans="1:14" x14ac:dyDescent="0.25">
      <c r="A37" s="16"/>
      <c r="B37" s="8" t="s">
        <v>37</v>
      </c>
      <c r="C37" s="7">
        <f>C38-C34-C35-C36</f>
        <v>48</v>
      </c>
      <c r="D37" s="7">
        <f>D38-D34-D35-D36</f>
        <v>23</v>
      </c>
      <c r="E37" s="7">
        <f t="shared" ref="E37:G37" si="7">E38-E34-E35-E36</f>
        <v>0</v>
      </c>
      <c r="F37" s="7">
        <f t="shared" si="0"/>
        <v>71</v>
      </c>
      <c r="G37" s="7">
        <f t="shared" si="7"/>
        <v>4</v>
      </c>
      <c r="H37" s="7">
        <f t="shared" ref="H37:M37" si="8">H38-H34-H35-H36</f>
        <v>0</v>
      </c>
      <c r="I37" s="7">
        <f t="shared" si="8"/>
        <v>6</v>
      </c>
      <c r="J37" s="7">
        <f t="shared" si="8"/>
        <v>20</v>
      </c>
      <c r="K37" s="7">
        <f t="shared" si="8"/>
        <v>13</v>
      </c>
      <c r="L37" s="7">
        <f t="shared" si="8"/>
        <v>10</v>
      </c>
      <c r="M37" s="7">
        <f t="shared" si="8"/>
        <v>18</v>
      </c>
      <c r="N37" t="s">
        <v>58</v>
      </c>
    </row>
    <row r="38" spans="1:14" x14ac:dyDescent="0.25">
      <c r="A38" s="17"/>
      <c r="B38" s="6" t="s">
        <v>38</v>
      </c>
      <c r="C38" s="7">
        <v>80178</v>
      </c>
      <c r="D38" s="7">
        <v>113013</v>
      </c>
      <c r="E38" s="7">
        <v>0</v>
      </c>
      <c r="F38" s="7">
        <f t="shared" si="0"/>
        <v>193191</v>
      </c>
      <c r="G38" s="7">
        <v>14370</v>
      </c>
      <c r="H38" s="7">
        <v>10872</v>
      </c>
      <c r="I38" s="7">
        <v>30722</v>
      </c>
      <c r="J38" s="7">
        <v>34769</v>
      </c>
      <c r="K38" s="7">
        <v>31726</v>
      </c>
      <c r="L38" s="7">
        <v>28579</v>
      </c>
      <c r="M38" s="7">
        <v>42153</v>
      </c>
      <c r="N38" t="s">
        <v>58</v>
      </c>
    </row>
    <row r="39" spans="1:14" x14ac:dyDescent="0.25">
      <c r="A39" s="12" t="s">
        <v>56</v>
      </c>
      <c r="B39" s="6" t="s">
        <v>39</v>
      </c>
      <c r="C39" s="7">
        <v>25</v>
      </c>
      <c r="D39" s="7">
        <v>21</v>
      </c>
      <c r="E39" s="7">
        <v>0</v>
      </c>
      <c r="F39" s="7">
        <f t="shared" si="0"/>
        <v>46</v>
      </c>
      <c r="G39" s="7">
        <v>4</v>
      </c>
      <c r="H39" s="7">
        <v>6</v>
      </c>
      <c r="I39" s="7">
        <v>11</v>
      </c>
      <c r="J39" s="7">
        <v>9</v>
      </c>
      <c r="K39" s="7">
        <v>8</v>
      </c>
      <c r="L39" s="7">
        <v>5</v>
      </c>
      <c r="M39" s="7">
        <v>3</v>
      </c>
      <c r="N39" t="s">
        <v>58</v>
      </c>
    </row>
    <row r="40" spans="1:14" x14ac:dyDescent="0.25">
      <c r="A40" s="12"/>
      <c r="B40" s="6" t="s">
        <v>57</v>
      </c>
      <c r="C40" s="7">
        <f>C41-C39</f>
        <v>149</v>
      </c>
      <c r="D40" s="7">
        <f>D41-D39</f>
        <v>181</v>
      </c>
      <c r="E40" s="7">
        <f t="shared" ref="E40:G40" si="9">E41-E39</f>
        <v>0</v>
      </c>
      <c r="F40" s="7">
        <f t="shared" si="0"/>
        <v>330</v>
      </c>
      <c r="G40" s="7">
        <f t="shared" si="9"/>
        <v>11</v>
      </c>
      <c r="H40" s="7">
        <f t="shared" ref="H40:M40" si="10">H41-H39</f>
        <v>4</v>
      </c>
      <c r="I40" s="7">
        <f t="shared" si="10"/>
        <v>38</v>
      </c>
      <c r="J40" s="7">
        <f t="shared" si="10"/>
        <v>91</v>
      </c>
      <c r="K40" s="7">
        <f t="shared" si="10"/>
        <v>53</v>
      </c>
      <c r="L40" s="7">
        <f t="shared" si="10"/>
        <v>69</v>
      </c>
      <c r="M40" s="7">
        <f t="shared" si="10"/>
        <v>64</v>
      </c>
      <c r="N40" t="s">
        <v>58</v>
      </c>
    </row>
    <row r="41" spans="1:14" x14ac:dyDescent="0.25">
      <c r="A41" s="12"/>
      <c r="B41" s="6" t="s">
        <v>40</v>
      </c>
      <c r="C41" s="7">
        <v>174</v>
      </c>
      <c r="D41" s="7">
        <v>202</v>
      </c>
      <c r="E41" s="7">
        <v>0</v>
      </c>
      <c r="F41" s="7">
        <f t="shared" si="0"/>
        <v>376</v>
      </c>
      <c r="G41" s="7">
        <v>15</v>
      </c>
      <c r="H41" s="7">
        <v>10</v>
      </c>
      <c r="I41" s="7">
        <v>49</v>
      </c>
      <c r="J41" s="7">
        <v>100</v>
      </c>
      <c r="K41" s="7">
        <v>61</v>
      </c>
      <c r="L41" s="7">
        <v>74</v>
      </c>
      <c r="M41" s="7">
        <v>67</v>
      </c>
      <c r="N41" t="s">
        <v>58</v>
      </c>
    </row>
    <row r="42" spans="1:14" x14ac:dyDescent="0.25">
      <c r="A42" s="9"/>
      <c r="B42" s="6" t="s">
        <v>41</v>
      </c>
      <c r="C42" s="7">
        <v>3020</v>
      </c>
      <c r="D42" s="7">
        <v>2512</v>
      </c>
      <c r="E42" s="7">
        <v>0</v>
      </c>
      <c r="F42" s="7">
        <f t="shared" si="0"/>
        <v>5532</v>
      </c>
      <c r="G42" s="7">
        <v>355</v>
      </c>
      <c r="H42" s="7">
        <v>78</v>
      </c>
      <c r="I42" s="7">
        <v>702</v>
      </c>
      <c r="J42" s="7">
        <v>885</v>
      </c>
      <c r="K42" s="7">
        <v>1068</v>
      </c>
      <c r="L42" s="7">
        <v>1045</v>
      </c>
      <c r="M42" s="7">
        <v>1399</v>
      </c>
      <c r="N42" t="s">
        <v>58</v>
      </c>
    </row>
    <row r="43" spans="1:14" x14ac:dyDescent="0.25">
      <c r="A43" s="11"/>
      <c r="B43" s="6" t="s">
        <v>42</v>
      </c>
      <c r="C43" s="7">
        <f>C20+C24+C33+C38+C41+C42</f>
        <v>7794211</v>
      </c>
      <c r="D43" s="7">
        <f>D20+D24+D33+D38+D41+D42</f>
        <v>9055472</v>
      </c>
      <c r="E43" s="7">
        <f t="shared" ref="E43:G43" si="11">E20+E24+E33+E38+E41+E42</f>
        <v>0</v>
      </c>
      <c r="F43" s="7">
        <f t="shared" si="0"/>
        <v>16849683</v>
      </c>
      <c r="G43" s="7">
        <f t="shared" si="11"/>
        <v>1225828</v>
      </c>
      <c r="H43" s="7">
        <f t="shared" ref="H43:M43" si="12">H20+H24+H33+H38+H41+H42</f>
        <v>681622</v>
      </c>
      <c r="I43" s="7">
        <f t="shared" si="12"/>
        <v>2357298</v>
      </c>
      <c r="J43" s="7">
        <f t="shared" si="12"/>
        <v>3234807</v>
      </c>
      <c r="K43" s="7">
        <f t="shared" si="12"/>
        <v>3358069</v>
      </c>
      <c r="L43" s="7">
        <f t="shared" si="12"/>
        <v>2818862</v>
      </c>
      <c r="M43" s="7">
        <f t="shared" si="12"/>
        <v>3173197</v>
      </c>
      <c r="N43" t="s">
        <v>58</v>
      </c>
    </row>
    <row r="45" spans="1:14" ht="50.1" customHeight="1" x14ac:dyDescent="0.25">
      <c r="A45" s="18" t="s">
        <v>59</v>
      </c>
      <c r="B45" s="19"/>
      <c r="C45" s="19"/>
      <c r="D45" s="19"/>
      <c r="E45" s="19"/>
      <c r="F45" s="19"/>
      <c r="G45" s="19"/>
      <c r="H45" s="19"/>
      <c r="I45" s="19"/>
      <c r="J45" s="19"/>
      <c r="K45" s="19"/>
      <c r="L45" s="19"/>
      <c r="M45" s="19"/>
    </row>
  </sheetData>
  <mergeCells count="8">
    <mergeCell ref="A45:M45"/>
    <mergeCell ref="A39:A41"/>
    <mergeCell ref="A1:M1"/>
    <mergeCell ref="A2:B2"/>
    <mergeCell ref="A3:A20"/>
    <mergeCell ref="A21:A24"/>
    <mergeCell ref="A25:A33"/>
    <mergeCell ref="A34:A38"/>
  </mergeCells>
  <phoneticPr fontId="5" type="noConversion"/>
  <printOptions horizontalCentered="1"/>
  <pageMargins left="0.31496062992125984" right="0.31496062992125984" top="0.35433070866141736" bottom="0.3937007874015748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出國按性別及年齡</vt:lpstr>
      <vt:lpstr>出國按性別及年齡!Print_Area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tbrocadmin</cp:lastModifiedBy>
  <cp:lastPrinted>2018-08-24T12:08:25Z</cp:lastPrinted>
  <dcterms:created xsi:type="dcterms:W3CDTF">2018-08-16T05:50:32Z</dcterms:created>
  <dcterms:modified xsi:type="dcterms:W3CDTF">2025-02-19T01:27:51Z</dcterms:modified>
</cp:coreProperties>
</file>