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<sst xmlns="http://schemas.openxmlformats.org/spreadsheetml/2006/main" count="118" uniqueCount="73">
  <si>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</si>
  <si>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</si>
  <si>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</si>
  <si>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</si>
  <si>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</si>
  <si>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</si>
  <si>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</si>
  <si>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</si>
  <si>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</si>
  <si>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</si>
  <si>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</si>
  <si>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</si>
  <si>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</si>
  <si>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</si>
  <si>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</si>
  <si>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</si>
  <si>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</si>
  <si>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</si>
  <si>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</si>
  <si>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</si>
  <si>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</si>
  <si>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</si>
  <si>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</si>
  <si>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</si>
  <si>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</si>
  <si>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</si>
  <si>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</si>
  <si>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</si>
  <si>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</si>
  <si>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</si>
  <si>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</si>
  <si>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</si>
  <si>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</si>
  <si>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</si>
  <si>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</si>
  <si>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</si>
  <si>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</si>
  <si>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</si>
  <si>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</si>
  <si>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</si>
  <si>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</si>
  <si>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</si>
  <si>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</si>
  <si>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</si>
  <si>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</si>
  <si>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</si>
  <si>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</si>
  <si>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</si>
  <si>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</si>
  <si>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</si>
  <si>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</si>
  <si>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</si>
  <si>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</si>
  <si>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</si>
  <si>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</si>
  <si>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</si>
  <si>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</si>
  <si>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</si>
  <si>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</si>
  <si>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</si>
  <si>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</si>
  <si>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</si>
  <si>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</si>
  <si>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</si>
  <si>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</si>
  <si>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</si>
  <si>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</si>
  <si>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</si>
  <si>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</si>
  <si>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</si>
  <si>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</si>
  <si>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113年11月來臺旅客人次～按停留夜數分
Table 1-8  Visitor Arrivals  by Length of Stay,
November,2024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</si>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</sst>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4883.0</v>
      </c>
      <c r="E3" s="4" t="n">
        <v>18363.0</v>
      </c>
      <c r="F3" s="4" t="n">
        <v>24558.0</v>
      </c>
      <c r="G3" s="4" t="n">
        <v>20677.0</v>
      </c>
      <c r="H3" s="4" t="n">
        <v>15578.0</v>
      </c>
      <c r="I3" s="4" t="n">
        <v>4455.0</v>
      </c>
      <c r="J3" s="4" t="n">
        <v>1103.0</v>
      </c>
      <c r="K3" s="4" t="n">
        <v>204.0</v>
      </c>
      <c r="L3" s="4" t="n">
        <v>203.0</v>
      </c>
      <c r="M3" s="4" t="n">
        <v>3470.0</v>
      </c>
      <c r="N3" s="11" t="n">
        <f>SUM(D3:M3)</f>
        <v>93494.0</v>
      </c>
      <c r="O3" s="4" t="n">
        <v>584785.0</v>
      </c>
      <c r="P3" s="4" t="n">
        <v>379249.0</v>
      </c>
      <c r="Q3" s="11" t="n">
        <f>SUM(D3:L3)</f>
        <v>90024.0</v>
      </c>
      <c r="R3" s="6" t="n">
        <f ref="R3:R48" si="0" t="shared">IF(P3&lt;&gt;0,P3/SUM(D3:L3),0)</f>
        <v>4.212754376610682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11667.0</v>
      </c>
      <c r="E4" s="5" t="n">
        <v>5961.0</v>
      </c>
      <c r="F4" s="5" t="n">
        <v>3804.0</v>
      </c>
      <c r="G4" s="5" t="n">
        <v>3203.0</v>
      </c>
      <c r="H4" s="5" t="n">
        <v>5333.0</v>
      </c>
      <c r="I4" s="5" t="n">
        <v>4011.0</v>
      </c>
      <c r="J4" s="5" t="n">
        <v>1330.0</v>
      </c>
      <c r="K4" s="5" t="n">
        <v>975.0</v>
      </c>
      <c r="L4" s="5" t="n">
        <v>915.0</v>
      </c>
      <c r="M4" s="5" t="n">
        <v>7603.0</v>
      </c>
      <c r="N4" s="11" t="n">
        <f ref="N4:N14" si="1" t="shared">SUM(D4:M4)</f>
        <v>44802.0</v>
      </c>
      <c r="O4" s="5" t="n">
        <v>735165.0</v>
      </c>
      <c r="P4" s="5" t="n">
        <v>267925.0</v>
      </c>
      <c r="Q4" s="11" t="n">
        <f ref="Q4:Q48" si="2" t="shared">SUM(D4:L4)</f>
        <v>37199.0</v>
      </c>
      <c r="R4" s="6" t="n">
        <f si="0" t="shared"/>
        <v>7.202478561251646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5941.0</v>
      </c>
      <c r="E5" s="5" t="n">
        <v>41340.0</v>
      </c>
      <c r="F5" s="5" t="n">
        <v>52606.0</v>
      </c>
      <c r="G5" s="5" t="n">
        <v>18212.0</v>
      </c>
      <c r="H5" s="5" t="n">
        <v>9329.0</v>
      </c>
      <c r="I5" s="5" t="n">
        <v>3321.0</v>
      </c>
      <c r="J5" s="5" t="n">
        <v>1653.0</v>
      </c>
      <c r="K5" s="5" t="n">
        <v>1344.0</v>
      </c>
      <c r="L5" s="5" t="n">
        <v>1060.0</v>
      </c>
      <c r="M5" s="5" t="n">
        <v>7320.0</v>
      </c>
      <c r="N5" s="11" t="n">
        <f si="1" t="shared"/>
        <v>142126.0</v>
      </c>
      <c r="O5" s="5" t="n">
        <v>800571.0</v>
      </c>
      <c r="P5" s="5" t="n">
        <v>582100.0</v>
      </c>
      <c r="Q5" s="11" t="n">
        <f si="2" t="shared"/>
        <v>134806.0</v>
      </c>
      <c r="R5" s="6" t="n">
        <f si="0" t="shared"/>
        <v>4.318057059774787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2757.0</v>
      </c>
      <c r="E6" s="5" t="n">
        <v>15651.0</v>
      </c>
      <c r="F6" s="5" t="n">
        <v>51822.0</v>
      </c>
      <c r="G6" s="5" t="n">
        <v>13932.0</v>
      </c>
      <c r="H6" s="5" t="n">
        <v>6420.0</v>
      </c>
      <c r="I6" s="5" t="n">
        <v>1469.0</v>
      </c>
      <c r="J6" s="5" t="n">
        <v>654.0</v>
      </c>
      <c r="K6" s="5" t="n">
        <v>515.0</v>
      </c>
      <c r="L6" s="5" t="n">
        <v>423.0</v>
      </c>
      <c r="M6" s="5" t="n">
        <v>1132.0</v>
      </c>
      <c r="N6" s="11" t="n">
        <f si="1" t="shared"/>
        <v>94775.0</v>
      </c>
      <c r="O6" s="5" t="n">
        <v>440173.0</v>
      </c>
      <c r="P6" s="5" t="n">
        <v>365050.0</v>
      </c>
      <c r="Q6" s="11" t="n">
        <f si="2" t="shared"/>
        <v>93643.0</v>
      </c>
      <c r="R6" s="6" t="n">
        <f si="0" t="shared"/>
        <v>3.8983159445981013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188.0</v>
      </c>
      <c r="E7" s="5" t="n">
        <v>154.0</v>
      </c>
      <c r="F7" s="5" t="n">
        <v>348.0</v>
      </c>
      <c r="G7" s="5" t="n">
        <v>267.0</v>
      </c>
      <c r="H7" s="5" t="n">
        <v>644.0</v>
      </c>
      <c r="I7" s="5" t="n">
        <v>433.0</v>
      </c>
      <c r="J7" s="5" t="n">
        <v>186.0</v>
      </c>
      <c r="K7" s="5" t="n">
        <v>153.0</v>
      </c>
      <c r="L7" s="5" t="n">
        <v>154.0</v>
      </c>
      <c r="M7" s="5" t="n">
        <v>558.0</v>
      </c>
      <c r="N7" s="11" t="n">
        <f si="1" t="shared"/>
        <v>3085.0</v>
      </c>
      <c r="O7" s="5" t="n">
        <v>143774.0</v>
      </c>
      <c r="P7" s="5" t="n">
        <v>34249.0</v>
      </c>
      <c r="Q7" s="11" t="n">
        <f si="2" t="shared"/>
        <v>2527.0</v>
      </c>
      <c r="R7" s="6" t="n">
        <f si="0" t="shared"/>
        <v>13.553225168183618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112.0</v>
      </c>
      <c r="E8" s="5" t="n">
        <v>209.0</v>
      </c>
      <c r="F8" s="5" t="n">
        <v>228.0</v>
      </c>
      <c r="G8" s="5" t="n">
        <v>227.0</v>
      </c>
      <c r="H8" s="5" t="n">
        <v>430.0</v>
      </c>
      <c r="I8" s="5" t="n">
        <v>338.0</v>
      </c>
      <c r="J8" s="5" t="n">
        <v>174.0</v>
      </c>
      <c r="K8" s="5" t="n">
        <v>55.0</v>
      </c>
      <c r="L8" s="5" t="n">
        <v>38.0</v>
      </c>
      <c r="M8" s="5" t="n">
        <v>259.0</v>
      </c>
      <c r="N8" s="11" t="n">
        <f si="1" t="shared"/>
        <v>2070.0</v>
      </c>
      <c r="O8" s="5" t="n">
        <v>29997.0</v>
      </c>
      <c r="P8" s="5" t="n">
        <v>17422.0</v>
      </c>
      <c r="Q8" s="11" t="n">
        <f si="2" t="shared"/>
        <v>1811.0</v>
      </c>
      <c r="R8" s="6" t="n">
        <f si="0" t="shared"/>
        <v>9.620099392600773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950.0</v>
      </c>
      <c r="E9" s="5" t="n">
        <v>1094.0</v>
      </c>
      <c r="F9" s="5" t="n">
        <v>2852.0</v>
      </c>
      <c r="G9" s="5" t="n">
        <v>5184.0</v>
      </c>
      <c r="H9" s="5" t="n">
        <v>18089.0</v>
      </c>
      <c r="I9" s="5" t="n">
        <v>7411.0</v>
      </c>
      <c r="J9" s="5" t="n">
        <v>1341.0</v>
      </c>
      <c r="K9" s="5" t="n">
        <v>733.0</v>
      </c>
      <c r="L9" s="5" t="n">
        <v>572.0</v>
      </c>
      <c r="M9" s="5" t="n">
        <v>1990.0</v>
      </c>
      <c r="N9" s="11" t="n">
        <f si="1" t="shared"/>
        <v>40216.0</v>
      </c>
      <c r="O9" s="5" t="n">
        <v>706913.0</v>
      </c>
      <c r="P9" s="5" t="n">
        <v>318625.0</v>
      </c>
      <c r="Q9" s="11" t="n">
        <f si="2" t="shared"/>
        <v>38226.0</v>
      </c>
      <c r="R9" s="6" t="n">
        <f si="0" t="shared"/>
        <v>8.335295348715533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1038.0</v>
      </c>
      <c r="E10" s="5" t="n">
        <v>1740.0</v>
      </c>
      <c r="F10" s="5" t="n">
        <v>3795.0</v>
      </c>
      <c r="G10" s="5" t="n">
        <v>6412.0</v>
      </c>
      <c r="H10" s="5" t="n">
        <v>20442.0</v>
      </c>
      <c r="I10" s="5" t="n">
        <v>13219.0</v>
      </c>
      <c r="J10" s="5" t="n">
        <v>901.0</v>
      </c>
      <c r="K10" s="5" t="n">
        <v>242.0</v>
      </c>
      <c r="L10" s="5" t="n">
        <v>85.0</v>
      </c>
      <c r="M10" s="5" t="n">
        <v>503.0</v>
      </c>
      <c r="N10" s="11" t="n">
        <f si="1" t="shared"/>
        <v>48377.0</v>
      </c>
      <c r="O10" s="5" t="n">
        <v>356916.0</v>
      </c>
      <c r="P10" s="5" t="n">
        <v>327040.0</v>
      </c>
      <c r="Q10" s="11" t="n">
        <f si="2" t="shared"/>
        <v>47874.0</v>
      </c>
      <c r="R10" s="6" t="n">
        <f si="0" t="shared"/>
        <v>6.831265405021515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436.0</v>
      </c>
      <c r="E11" s="5" t="n">
        <v>270.0</v>
      </c>
      <c r="F11" s="5" t="n">
        <v>514.0</v>
      </c>
      <c r="G11" s="5" t="n">
        <v>685.0</v>
      </c>
      <c r="H11" s="5" t="n">
        <v>2773.0</v>
      </c>
      <c r="I11" s="5" t="n">
        <v>1786.0</v>
      </c>
      <c r="J11" s="5" t="n">
        <v>561.0</v>
      </c>
      <c r="K11" s="5" t="n">
        <v>600.0</v>
      </c>
      <c r="L11" s="5" t="n">
        <v>409.0</v>
      </c>
      <c r="M11" s="5" t="n">
        <v>5121.0</v>
      </c>
      <c r="N11" s="11" t="n">
        <f si="1" t="shared"/>
        <v>13155.0</v>
      </c>
      <c r="O11" s="5" t="n">
        <v>6803874.0</v>
      </c>
      <c r="P11" s="5" t="n">
        <v>110330.0</v>
      </c>
      <c r="Q11" s="11" t="n">
        <f si="2" t="shared"/>
        <v>8034.0</v>
      </c>
      <c r="R11" s="6" t="n">
        <f si="0" t="shared"/>
        <v>13.732885237739607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1096.0</v>
      </c>
      <c r="E12" s="5" t="n">
        <v>2625.0</v>
      </c>
      <c r="F12" s="5" t="n">
        <v>9432.0</v>
      </c>
      <c r="G12" s="5" t="n">
        <v>9921.0</v>
      </c>
      <c r="H12" s="5" t="n">
        <v>9929.0</v>
      </c>
      <c r="I12" s="5" t="n">
        <v>3386.0</v>
      </c>
      <c r="J12" s="5" t="n">
        <v>288.0</v>
      </c>
      <c r="K12" s="5" t="n">
        <v>469.0</v>
      </c>
      <c r="L12" s="5" t="n">
        <v>277.0</v>
      </c>
      <c r="M12" s="5" t="n">
        <v>5960.0</v>
      </c>
      <c r="N12" s="11" t="n">
        <f si="1" t="shared"/>
        <v>43383.0</v>
      </c>
      <c r="O12" s="5" t="n">
        <v>4274477.0</v>
      </c>
      <c r="P12" s="5" t="n">
        <v>215780.0</v>
      </c>
      <c r="Q12" s="11" t="n">
        <f si="2" t="shared"/>
        <v>37423.0</v>
      </c>
      <c r="R12" s="6" t="n">
        <f si="0" t="shared"/>
        <v>5.765972797477487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575.0</v>
      </c>
      <c r="E13" s="5" t="n">
        <v>2459.0</v>
      </c>
      <c r="F13" s="5" t="n">
        <v>7459.0</v>
      </c>
      <c r="G13" s="5" t="n">
        <v>4107.0</v>
      </c>
      <c r="H13" s="5" t="n">
        <v>3542.0</v>
      </c>
      <c r="I13" s="5" t="n">
        <v>8510.0</v>
      </c>
      <c r="J13" s="5" t="n">
        <v>360.0</v>
      </c>
      <c r="K13" s="5" t="n">
        <v>318.0</v>
      </c>
      <c r="L13" s="5" t="n">
        <v>305.0</v>
      </c>
      <c r="M13" s="5" t="n">
        <v>3611.0</v>
      </c>
      <c r="N13" s="11" t="n">
        <f si="1" t="shared"/>
        <v>31246.0</v>
      </c>
      <c r="O13" s="5" t="n">
        <v>2630258.0</v>
      </c>
      <c r="P13" s="5" t="n">
        <v>214896.0</v>
      </c>
      <c r="Q13" s="11" t="n">
        <f si="2" t="shared"/>
        <v>27635.0</v>
      </c>
      <c r="R13" s="6" t="n">
        <f si="0" t="shared"/>
        <v>7.776225800615162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281.0</v>
      </c>
      <c r="E14" s="5" t="n">
        <v>344.0</v>
      </c>
      <c r="F14" s="5" t="n">
        <v>2164.0</v>
      </c>
      <c r="G14" s="5" t="n">
        <v>3545.0</v>
      </c>
      <c r="H14" s="5" t="n">
        <v>1909.0</v>
      </c>
      <c r="I14" s="5" t="n">
        <v>1431.0</v>
      </c>
      <c r="J14" s="5" t="n">
        <v>711.0</v>
      </c>
      <c r="K14" s="5" t="n">
        <v>1110.0</v>
      </c>
      <c r="L14" s="5" t="n">
        <v>1733.0</v>
      </c>
      <c r="M14" s="5" t="n">
        <v>11847.0</v>
      </c>
      <c r="N14" s="11" t="n">
        <f si="1" t="shared"/>
        <v>25075.0</v>
      </c>
      <c r="O14" s="5" t="n">
        <v>8126898.0</v>
      </c>
      <c r="P14" s="5" t="n">
        <v>255485.0</v>
      </c>
      <c r="Q14" s="11" t="n">
        <f si="2" t="shared"/>
        <v>13228.0</v>
      </c>
      <c r="R14" s="6" t="n">
        <f si="0" t="shared"/>
        <v>19.31395524644693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70.0</v>
      </c>
      <c r="E15" s="5" t="n">
        <f ref="E15:M15" si="3" t="shared">E16-E9-E10-E11-E12-E13-E14</f>
        <v>53.0</v>
      </c>
      <c r="F15" s="5" t="n">
        <f si="3" t="shared"/>
        <v>204.0</v>
      </c>
      <c r="G15" s="5" t="n">
        <f si="3" t="shared"/>
        <v>384.0</v>
      </c>
      <c r="H15" s="5" t="n">
        <f si="3" t="shared"/>
        <v>528.0</v>
      </c>
      <c r="I15" s="5" t="n">
        <f si="3" t="shared"/>
        <v>354.0</v>
      </c>
      <c r="J15" s="5" t="n">
        <f si="3" t="shared"/>
        <v>113.0</v>
      </c>
      <c r="K15" s="5" t="n">
        <f si="3" t="shared"/>
        <v>74.0</v>
      </c>
      <c r="L15" s="5" t="n">
        <f si="3" t="shared"/>
        <v>66.0</v>
      </c>
      <c r="M15" s="5" t="n">
        <f si="3" t="shared"/>
        <v>252.0</v>
      </c>
      <c r="N15" s="5" t="n">
        <f ref="N15" si="4" t="shared">N16-N9-N10-N11-N12-N13-N14</f>
        <v>2098.0</v>
      </c>
      <c r="O15" s="5" t="n">
        <f>O16-O9-O10-O11-O12-O13-O14</f>
        <v>97872.0</v>
      </c>
      <c r="P15" s="5" t="n">
        <f>P16-P9-P10-P11-P12-P13-P14</f>
        <v>20583.0</v>
      </c>
      <c r="Q15" s="11" t="n">
        <f si="2" t="shared"/>
        <v>1846.0</v>
      </c>
      <c r="R15" s="6" t="n">
        <f si="0" t="shared"/>
        <v>11.150054171180932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4446.0</v>
      </c>
      <c r="E16" s="5" t="n">
        <v>8585.0</v>
      </c>
      <c r="F16" s="5" t="n">
        <v>26420.0</v>
      </c>
      <c r="G16" s="5" t="n">
        <v>30238.0</v>
      </c>
      <c r="H16" s="5" t="n">
        <v>57212.0</v>
      </c>
      <c r="I16" s="5" t="n">
        <v>36097.0</v>
      </c>
      <c r="J16" s="5" t="n">
        <v>4275.0</v>
      </c>
      <c r="K16" s="5" t="n">
        <v>3546.0</v>
      </c>
      <c r="L16" s="5" t="n">
        <v>3447.0</v>
      </c>
      <c r="M16" s="5" t="n">
        <v>29284.0</v>
      </c>
      <c r="N16" s="11" t="n">
        <f ref="N16:N48" si="5" t="shared">SUM(D16:M16)</f>
        <v>203550.0</v>
      </c>
      <c r="O16" s="5" t="n">
        <v>2.2997208E7</v>
      </c>
      <c r="P16" s="5" t="n">
        <v>1462739.0</v>
      </c>
      <c r="Q16" s="11" t="n">
        <f si="2" t="shared"/>
        <v>174266.0</v>
      </c>
      <c r="R16" s="6" t="n">
        <f si="0" t="shared"/>
        <v>8.39371420701686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678.0</v>
      </c>
      <c r="E17" s="5" t="n">
        <f ref="E17:M17" si="6" t="shared">E18-E16-E3-E4-E5-E6-E7-E8</f>
        <v>1686.0</v>
      </c>
      <c r="F17" s="5" t="n">
        <f si="6" t="shared"/>
        <v>2011.0</v>
      </c>
      <c r="G17" s="5" t="n">
        <f si="6" t="shared"/>
        <v>1362.0</v>
      </c>
      <c r="H17" s="5" t="n">
        <f si="6" t="shared"/>
        <v>1683.0</v>
      </c>
      <c r="I17" s="5" t="n">
        <f si="6" t="shared"/>
        <v>990.0</v>
      </c>
      <c r="J17" s="5" t="n">
        <f si="6" t="shared"/>
        <v>289.0</v>
      </c>
      <c r="K17" s="5" t="n">
        <f si="6" t="shared"/>
        <v>154.0</v>
      </c>
      <c r="L17" s="5" t="n">
        <f si="6" t="shared"/>
        <v>90.0</v>
      </c>
      <c r="M17" s="5" t="n">
        <f si="6" t="shared"/>
        <v>400.0</v>
      </c>
      <c r="N17" s="11" t="n">
        <f si="5" t="shared"/>
        <v>9343.0</v>
      </c>
      <c r="O17" s="5" t="n">
        <f>O18-O16-O3-O4-O5-O6-O7-O8</f>
        <v>119170.0</v>
      </c>
      <c r="P17" s="5" t="n">
        <f>P18-P16-P3-P4-P5-P6-P7-P8</f>
        <v>56140.0</v>
      </c>
      <c r="Q17" s="11" t="n">
        <f si="2" t="shared"/>
        <v>8943.0</v>
      </c>
      <c r="R17" s="6" t="n">
        <f si="0" t="shared"/>
        <v>6.277535502627754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30672.0</v>
      </c>
      <c r="E18" s="5" t="n">
        <v>91949.0</v>
      </c>
      <c r="F18" s="5" t="n">
        <v>161797.0</v>
      </c>
      <c r="G18" s="5" t="n">
        <v>88118.0</v>
      </c>
      <c r="H18" s="5" t="n">
        <v>96629.0</v>
      </c>
      <c r="I18" s="5" t="n">
        <v>51114.0</v>
      </c>
      <c r="J18" s="5" t="n">
        <v>9664.0</v>
      </c>
      <c r="K18" s="5" t="n">
        <v>6946.0</v>
      </c>
      <c r="L18" s="5" t="n">
        <v>6330.0</v>
      </c>
      <c r="M18" s="5" t="n">
        <v>50026.0</v>
      </c>
      <c r="N18" s="11" t="n">
        <f si="5" t="shared"/>
        <v>593245.0</v>
      </c>
      <c r="O18" s="5" t="n">
        <v>2.5850843E7</v>
      </c>
      <c r="P18" s="5" t="n">
        <v>3164874.0</v>
      </c>
      <c r="Q18" s="11" t="n">
        <f si="2" t="shared"/>
        <v>543219.0</v>
      </c>
      <c r="R18" s="6" t="n">
        <f si="0" t="shared"/>
        <v>5.826147465386888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709.0</v>
      </c>
      <c r="E19" s="5" t="n">
        <v>887.0</v>
      </c>
      <c r="F19" s="5" t="n">
        <v>1367.0</v>
      </c>
      <c r="G19" s="5" t="n">
        <v>1418.0</v>
      </c>
      <c r="H19" s="5" t="n">
        <v>2351.0</v>
      </c>
      <c r="I19" s="5" t="n">
        <v>2319.0</v>
      </c>
      <c r="J19" s="5" t="n">
        <v>762.0</v>
      </c>
      <c r="K19" s="5" t="n">
        <v>264.0</v>
      </c>
      <c r="L19" s="5" t="n">
        <v>150.0</v>
      </c>
      <c r="M19" s="5" t="n">
        <v>1297.0</v>
      </c>
      <c r="N19" s="11" t="n">
        <f si="5" t="shared"/>
        <v>11524.0</v>
      </c>
      <c r="O19" s="5" t="n">
        <v>132894.0</v>
      </c>
      <c r="P19" s="5" t="n">
        <v>89252.0</v>
      </c>
      <c r="Q19" s="11" t="n">
        <f si="2" t="shared"/>
        <v>10227.0</v>
      </c>
      <c r="R19" s="6" t="n">
        <f si="0" t="shared"/>
        <v>8.727094944754082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4923.0</v>
      </c>
      <c r="E20" s="5" t="n">
        <v>4596.0</v>
      </c>
      <c r="F20" s="5" t="n">
        <v>6528.0</v>
      </c>
      <c r="G20" s="5" t="n">
        <v>6082.0</v>
      </c>
      <c r="H20" s="5" t="n">
        <v>13426.0</v>
      </c>
      <c r="I20" s="5" t="n">
        <v>12612.0</v>
      </c>
      <c r="J20" s="5" t="n">
        <v>3647.0</v>
      </c>
      <c r="K20" s="5" t="n">
        <v>1524.0</v>
      </c>
      <c r="L20" s="5" t="n">
        <v>929.0</v>
      </c>
      <c r="M20" s="5" t="n">
        <v>6032.0</v>
      </c>
      <c r="N20" s="11" t="n">
        <f si="5" t="shared"/>
        <v>60299.0</v>
      </c>
      <c r="O20" s="5" t="n">
        <v>710855.0</v>
      </c>
      <c r="P20" s="5" t="n">
        <v>486804.0</v>
      </c>
      <c r="Q20" s="11" t="n">
        <f si="2" t="shared"/>
        <v>54267.0</v>
      </c>
      <c r="R20" s="6" t="n">
        <f si="0" t="shared"/>
        <v>8.970534579025927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24.0</v>
      </c>
      <c r="E21" s="5" t="n">
        <v>29.0</v>
      </c>
      <c r="F21" s="5" t="n">
        <v>39.0</v>
      </c>
      <c r="G21" s="5" t="n">
        <v>42.0</v>
      </c>
      <c r="H21" s="5" t="n">
        <v>61.0</v>
      </c>
      <c r="I21" s="5" t="n">
        <v>53.0</v>
      </c>
      <c r="J21" s="5" t="n">
        <v>25.0</v>
      </c>
      <c r="K21" s="5" t="n">
        <v>13.0</v>
      </c>
      <c r="L21" s="5" t="n">
        <v>16.0</v>
      </c>
      <c r="M21" s="5" t="n">
        <v>48.0</v>
      </c>
      <c r="N21" s="11" t="n">
        <f si="5" t="shared"/>
        <v>350.0</v>
      </c>
      <c r="O21" s="5" t="n">
        <v>7946.0</v>
      </c>
      <c r="P21" s="5" t="n">
        <v>3772.0</v>
      </c>
      <c r="Q21" s="11" t="n">
        <f si="2" t="shared"/>
        <v>302.0</v>
      </c>
      <c r="R21" s="6" t="n">
        <f si="0" t="shared"/>
        <v>12.490066225165563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17.0</v>
      </c>
      <c r="E22" s="5" t="n">
        <v>28.0</v>
      </c>
      <c r="F22" s="5" t="n">
        <v>33.0</v>
      </c>
      <c r="G22" s="5" t="n">
        <v>28.0</v>
      </c>
      <c r="H22" s="5" t="n">
        <v>55.0</v>
      </c>
      <c r="I22" s="5" t="n">
        <v>51.0</v>
      </c>
      <c r="J22" s="5" t="n">
        <v>19.0</v>
      </c>
      <c r="K22" s="5" t="n">
        <v>24.0</v>
      </c>
      <c r="L22" s="5" t="n">
        <v>9.0</v>
      </c>
      <c r="M22" s="5" t="n">
        <v>49.0</v>
      </c>
      <c r="N22" s="11" t="n">
        <f si="5" t="shared"/>
        <v>313.0</v>
      </c>
      <c r="O22" s="5" t="n">
        <v>14551.0</v>
      </c>
      <c r="P22" s="5" t="n">
        <v>3281.0</v>
      </c>
      <c r="Q22" s="11" t="n">
        <f si="2" t="shared"/>
        <v>264.0</v>
      </c>
      <c r="R22" s="6" t="n">
        <f si="0" t="shared"/>
        <v>12.428030303030303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1.0</v>
      </c>
      <c r="E23" s="5" t="n">
        <v>1.0</v>
      </c>
      <c r="F23" s="5" t="n">
        <v>29.0</v>
      </c>
      <c r="G23" s="5" t="n">
        <v>6.0</v>
      </c>
      <c r="H23" s="5" t="n">
        <v>15.0</v>
      </c>
      <c r="I23" s="5" t="n">
        <v>13.0</v>
      </c>
      <c r="J23" s="5" t="n">
        <v>6.0</v>
      </c>
      <c r="K23" s="5" t="n">
        <v>8.0</v>
      </c>
      <c r="L23" s="5" t="n">
        <v>3.0</v>
      </c>
      <c r="M23" s="5" t="n">
        <v>7.0</v>
      </c>
      <c r="N23" s="11" t="n">
        <f si="5" t="shared"/>
        <v>89.0</v>
      </c>
      <c r="O23" s="5" t="n">
        <v>1891.0</v>
      </c>
      <c r="P23" s="5" t="n">
        <v>1003.0</v>
      </c>
      <c r="Q23" s="11" t="n">
        <f si="2" t="shared"/>
        <v>82.0</v>
      </c>
      <c r="R23" s="6" t="n">
        <f si="0" t="shared"/>
        <v>12.231707317073171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23.0</v>
      </c>
      <c r="E24" s="5" t="n">
        <f ref="E24:M24" si="7" t="shared">E25-E19-E20-E21-E22-E23</f>
        <v>52.0</v>
      </c>
      <c r="F24" s="5" t="n">
        <f si="7" t="shared"/>
        <v>73.0</v>
      </c>
      <c r="G24" s="5" t="n">
        <f si="7" t="shared"/>
        <v>86.0</v>
      </c>
      <c r="H24" s="5" t="n">
        <f si="7" t="shared"/>
        <v>187.0</v>
      </c>
      <c r="I24" s="5" t="n">
        <f si="7" t="shared"/>
        <v>207.0</v>
      </c>
      <c r="J24" s="5" t="n">
        <f si="7" t="shared"/>
        <v>110.0</v>
      </c>
      <c r="K24" s="5" t="n">
        <f si="7" t="shared"/>
        <v>84.0</v>
      </c>
      <c r="L24" s="5" t="n">
        <f si="7" t="shared"/>
        <v>72.0</v>
      </c>
      <c r="M24" s="5" t="n">
        <f si="7" t="shared"/>
        <v>174.0</v>
      </c>
      <c r="N24" s="11" t="n">
        <f si="5" t="shared"/>
        <v>1068.0</v>
      </c>
      <c r="O24" s="5" t="n">
        <f>O25-O19-O20-O21-O22-O23</f>
        <v>60264.0</v>
      </c>
      <c r="P24" s="5" t="n">
        <f>P25-P19-P20-P21-P22-P23</f>
        <v>15303.0</v>
      </c>
      <c r="Q24" s="11" t="n">
        <f si="2" t="shared"/>
        <v>894.0</v>
      </c>
      <c r="R24" s="6" t="n">
        <f si="0" t="shared"/>
        <v>17.11744966442953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5697.0</v>
      </c>
      <c r="E25" s="5" t="n">
        <v>5593.0</v>
      </c>
      <c r="F25" s="5" t="n">
        <v>8069.0</v>
      </c>
      <c r="G25" s="5" t="n">
        <v>7662.0</v>
      </c>
      <c r="H25" s="5" t="n">
        <v>16095.0</v>
      </c>
      <c r="I25" s="5" t="n">
        <v>15255.0</v>
      </c>
      <c r="J25" s="5" t="n">
        <v>4569.0</v>
      </c>
      <c r="K25" s="5" t="n">
        <v>1917.0</v>
      </c>
      <c r="L25" s="5" t="n">
        <v>1179.0</v>
      </c>
      <c r="M25" s="5" t="n">
        <v>7607.0</v>
      </c>
      <c r="N25" s="11" t="n">
        <f si="5" t="shared"/>
        <v>73643.0</v>
      </c>
      <c r="O25" s="5" t="n">
        <v>928401.0</v>
      </c>
      <c r="P25" s="5" t="n">
        <v>599415.0</v>
      </c>
      <c r="Q25" s="11" t="n">
        <f si="2" t="shared"/>
        <v>66036.0</v>
      </c>
      <c r="R25" s="6" t="n">
        <f si="0" t="shared"/>
        <v>9.07709431219335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49.0</v>
      </c>
      <c r="E26" s="5" t="n">
        <v>63.0</v>
      </c>
      <c r="F26" s="5" t="n">
        <v>74.0</v>
      </c>
      <c r="G26" s="5" t="n">
        <v>68.0</v>
      </c>
      <c r="H26" s="5" t="n">
        <v>136.0</v>
      </c>
      <c r="I26" s="5" t="n">
        <v>278.0</v>
      </c>
      <c r="J26" s="5" t="n">
        <v>125.0</v>
      </c>
      <c r="K26" s="5" t="n">
        <v>40.0</v>
      </c>
      <c r="L26" s="5" t="n">
        <v>23.0</v>
      </c>
      <c r="M26" s="5" t="n">
        <v>48.0</v>
      </c>
      <c r="N26" s="11" t="n">
        <f si="5" t="shared"/>
        <v>904.0</v>
      </c>
      <c r="O26" s="5" t="n">
        <v>13415.0</v>
      </c>
      <c r="P26" s="5" t="n">
        <v>10591.0</v>
      </c>
      <c r="Q26" s="11" t="n">
        <f si="2" t="shared"/>
        <v>856.0</v>
      </c>
      <c r="R26" s="6" t="n">
        <f si="0" t="shared"/>
        <v>12.37266355140187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306.0</v>
      </c>
      <c r="E27" s="5" t="n">
        <v>329.0</v>
      </c>
      <c r="F27" s="5" t="n">
        <v>436.0</v>
      </c>
      <c r="G27" s="5" t="n">
        <v>316.0</v>
      </c>
      <c r="H27" s="5" t="n">
        <v>886.0</v>
      </c>
      <c r="I27" s="5" t="n">
        <v>1731.0</v>
      </c>
      <c r="J27" s="5" t="n">
        <v>677.0</v>
      </c>
      <c r="K27" s="5" t="n">
        <v>283.0</v>
      </c>
      <c r="L27" s="5" t="n">
        <v>227.0</v>
      </c>
      <c r="M27" s="5" t="n">
        <v>422.0</v>
      </c>
      <c r="N27" s="11" t="n">
        <f si="5" t="shared"/>
        <v>5613.0</v>
      </c>
      <c r="O27" s="5" t="n">
        <v>98128.0</v>
      </c>
      <c r="P27" s="5" t="n">
        <v>71519.0</v>
      </c>
      <c r="Q27" s="11" t="n">
        <f si="2" t="shared"/>
        <v>5191.0</v>
      </c>
      <c r="R27" s="6" t="n">
        <f si="0" t="shared"/>
        <v>13.777499518397226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347.0</v>
      </c>
      <c r="E28" s="5" t="n">
        <v>488.0</v>
      </c>
      <c r="F28" s="5" t="n">
        <v>621.0</v>
      </c>
      <c r="G28" s="5" t="n">
        <v>556.0</v>
      </c>
      <c r="H28" s="5" t="n">
        <v>1127.0</v>
      </c>
      <c r="I28" s="5" t="n">
        <v>2056.0</v>
      </c>
      <c r="J28" s="5" t="n">
        <v>1091.0</v>
      </c>
      <c r="K28" s="5" t="n">
        <v>263.0</v>
      </c>
      <c r="L28" s="5" t="n">
        <v>205.0</v>
      </c>
      <c r="M28" s="5" t="n">
        <v>483.0</v>
      </c>
      <c r="N28" s="11" t="n">
        <f si="5" t="shared"/>
        <v>7237.0</v>
      </c>
      <c r="O28" s="5" t="n">
        <v>107440.0</v>
      </c>
      <c r="P28" s="5" t="n">
        <v>84213.0</v>
      </c>
      <c r="Q28" s="11" t="n">
        <f si="2" t="shared"/>
        <v>6754.0</v>
      </c>
      <c r="R28" s="6" t="n">
        <f si="0" t="shared"/>
        <v>12.468611193366893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153.0</v>
      </c>
      <c r="E29" s="5" t="n">
        <v>206.0</v>
      </c>
      <c r="F29" s="5" t="n">
        <v>208.0</v>
      </c>
      <c r="G29" s="5" t="n">
        <v>142.0</v>
      </c>
      <c r="H29" s="5" t="n">
        <v>272.0</v>
      </c>
      <c r="I29" s="5" t="n">
        <v>238.0</v>
      </c>
      <c r="J29" s="5" t="n">
        <v>119.0</v>
      </c>
      <c r="K29" s="5" t="n">
        <v>64.0</v>
      </c>
      <c r="L29" s="5" t="n">
        <v>62.0</v>
      </c>
      <c r="M29" s="5" t="n">
        <v>152.0</v>
      </c>
      <c r="N29" s="11" t="n">
        <f si="5" t="shared"/>
        <v>1616.0</v>
      </c>
      <c r="O29" s="5" t="n">
        <v>26846.0</v>
      </c>
      <c r="P29" s="5" t="n">
        <v>15942.0</v>
      </c>
      <c r="Q29" s="11" t="n">
        <f si="2" t="shared"/>
        <v>1464.0</v>
      </c>
      <c r="R29" s="6" t="n">
        <f si="0" t="shared"/>
        <v>10.889344262295081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141.0</v>
      </c>
      <c r="E30" s="5" t="n">
        <v>174.0</v>
      </c>
      <c r="F30" s="5" t="n">
        <v>234.0</v>
      </c>
      <c r="G30" s="5" t="n">
        <v>194.0</v>
      </c>
      <c r="H30" s="5" t="n">
        <v>481.0</v>
      </c>
      <c r="I30" s="5" t="n">
        <v>726.0</v>
      </c>
      <c r="J30" s="5" t="n">
        <v>431.0</v>
      </c>
      <c r="K30" s="5" t="n">
        <v>116.0</v>
      </c>
      <c r="L30" s="5" t="n">
        <v>66.0</v>
      </c>
      <c r="M30" s="5" t="n">
        <v>203.0</v>
      </c>
      <c r="N30" s="11" t="n">
        <f si="5" t="shared"/>
        <v>2766.0</v>
      </c>
      <c r="O30" s="5" t="n">
        <v>38258.0</v>
      </c>
      <c r="P30" s="5" t="n">
        <v>32035.0</v>
      </c>
      <c r="Q30" s="11" t="n">
        <f si="2" t="shared"/>
        <v>2563.0</v>
      </c>
      <c r="R30" s="6" t="n">
        <f si="0" t="shared"/>
        <v>12.499024580569644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88.0</v>
      </c>
      <c r="E31" s="5" t="n">
        <v>98.0</v>
      </c>
      <c r="F31" s="5" t="n">
        <v>136.0</v>
      </c>
      <c r="G31" s="5" t="n">
        <v>154.0</v>
      </c>
      <c r="H31" s="5" t="n">
        <v>279.0</v>
      </c>
      <c r="I31" s="5" t="n">
        <v>397.0</v>
      </c>
      <c r="J31" s="5" t="n">
        <v>200.0</v>
      </c>
      <c r="K31" s="5" t="n">
        <v>48.0</v>
      </c>
      <c r="L31" s="5" t="n">
        <v>18.0</v>
      </c>
      <c r="M31" s="5" t="n">
        <v>43.0</v>
      </c>
      <c r="N31" s="11" t="n">
        <f si="5" t="shared"/>
        <v>1461.0</v>
      </c>
      <c r="O31" s="5" t="n">
        <v>16545.0</v>
      </c>
      <c r="P31" s="5" t="n">
        <v>14863.0</v>
      </c>
      <c r="Q31" s="11" t="n">
        <f si="2" t="shared"/>
        <v>1418.0</v>
      </c>
      <c r="R31" s="6" t="n">
        <f si="0" t="shared"/>
        <v>10.481664315937941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77.0</v>
      </c>
      <c r="E32" s="5" t="n">
        <v>118.0</v>
      </c>
      <c r="F32" s="5" t="n">
        <v>146.0</v>
      </c>
      <c r="G32" s="5" t="n">
        <v>111.0</v>
      </c>
      <c r="H32" s="5" t="n">
        <v>254.0</v>
      </c>
      <c r="I32" s="5" t="n">
        <v>336.0</v>
      </c>
      <c r="J32" s="5" t="n">
        <v>132.0</v>
      </c>
      <c r="K32" s="5" t="n">
        <v>66.0</v>
      </c>
      <c r="L32" s="5" t="n">
        <v>55.0</v>
      </c>
      <c r="M32" s="5" t="n">
        <v>154.0</v>
      </c>
      <c r="N32" s="11" t="n">
        <f si="5" t="shared"/>
        <v>1449.0</v>
      </c>
      <c r="O32" s="5" t="n">
        <v>25800.0</v>
      </c>
      <c r="P32" s="5" t="n">
        <v>16186.0</v>
      </c>
      <c r="Q32" s="11" t="n">
        <f si="2" t="shared"/>
        <v>1295.0</v>
      </c>
      <c r="R32" s="6" t="n">
        <f si="0" t="shared"/>
        <v>12.4988416988417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374.0</v>
      </c>
      <c r="E33" s="5" t="n">
        <v>464.0</v>
      </c>
      <c r="F33" s="5" t="n">
        <v>764.0</v>
      </c>
      <c r="G33" s="5" t="n">
        <v>682.0</v>
      </c>
      <c r="H33" s="5" t="n">
        <v>1200.0</v>
      </c>
      <c r="I33" s="5" t="n">
        <v>1425.0</v>
      </c>
      <c r="J33" s="5" t="n">
        <v>511.0</v>
      </c>
      <c r="K33" s="5" t="n">
        <v>216.0</v>
      </c>
      <c r="L33" s="5" t="n">
        <v>143.0</v>
      </c>
      <c r="M33" s="5" t="n">
        <v>533.0</v>
      </c>
      <c r="N33" s="11" t="n">
        <f si="5" t="shared"/>
        <v>6312.0</v>
      </c>
      <c r="O33" s="5" t="n">
        <v>98027.0</v>
      </c>
      <c r="P33" s="5" t="n">
        <v>60279.0</v>
      </c>
      <c r="Q33" s="11" t="n">
        <f si="2" t="shared"/>
        <v>5779.0</v>
      </c>
      <c r="R33" s="6" t="n">
        <f si="0" t="shared"/>
        <v>10.43069735248313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57.0</v>
      </c>
      <c r="E34" s="5" t="n">
        <v>60.0</v>
      </c>
      <c r="F34" s="5" t="n">
        <v>75.0</v>
      </c>
      <c r="G34" s="5" t="n">
        <v>60.0</v>
      </c>
      <c r="H34" s="5" t="n">
        <v>179.0</v>
      </c>
      <c r="I34" s="5" t="n">
        <v>337.0</v>
      </c>
      <c r="J34" s="5" t="n">
        <v>92.0</v>
      </c>
      <c r="K34" s="5" t="n">
        <v>32.0</v>
      </c>
      <c r="L34" s="5" t="n">
        <v>21.0</v>
      </c>
      <c r="M34" s="5" t="n">
        <v>135.0</v>
      </c>
      <c r="N34" s="11" t="n">
        <f si="5" t="shared"/>
        <v>1048.0</v>
      </c>
      <c r="O34" s="5" t="n">
        <v>11182.0</v>
      </c>
      <c r="P34" s="5" t="n">
        <v>10060.0</v>
      </c>
      <c r="Q34" s="11" t="n">
        <f si="2" t="shared"/>
        <v>913.0</v>
      </c>
      <c r="R34" s="6" t="n">
        <f si="0" t="shared"/>
        <v>11.018619934282585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15.0</v>
      </c>
      <c r="E35" s="5" t="n">
        <v>22.0</v>
      </c>
      <c r="F35" s="5" t="n">
        <v>11.0</v>
      </c>
      <c r="G35" s="5" t="n">
        <v>16.0</v>
      </c>
      <c r="H35" s="5" t="n">
        <v>18.0</v>
      </c>
      <c r="I35" s="5" t="n">
        <v>24.0</v>
      </c>
      <c r="J35" s="5" t="n">
        <v>5.0</v>
      </c>
      <c r="K35" s="5" t="n">
        <v>3.0</v>
      </c>
      <c r="L35" s="5" t="n">
        <v>0.0</v>
      </c>
      <c r="M35" s="5" t="n">
        <v>33.0</v>
      </c>
      <c r="N35" s="11" t="n">
        <f si="5" t="shared"/>
        <v>147.0</v>
      </c>
      <c r="O35" s="5" t="n">
        <v>4586.0</v>
      </c>
      <c r="P35" s="5" t="n">
        <v>772.0</v>
      </c>
      <c r="Q35" s="11" t="n">
        <f si="2" t="shared"/>
        <v>114.0</v>
      </c>
      <c r="R35" s="6" t="n">
        <f si="0" t="shared"/>
        <v>6.771929824561403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70.0</v>
      </c>
      <c r="E36" s="5" t="n">
        <v>36.0</v>
      </c>
      <c r="F36" s="5" t="n">
        <v>105.0</v>
      </c>
      <c r="G36" s="5" t="n">
        <v>94.0</v>
      </c>
      <c r="H36" s="5" t="n">
        <v>186.0</v>
      </c>
      <c r="I36" s="5" t="n">
        <v>256.0</v>
      </c>
      <c r="J36" s="5" t="n">
        <v>84.0</v>
      </c>
      <c r="K36" s="5" t="n">
        <v>38.0</v>
      </c>
      <c r="L36" s="5" t="n">
        <v>21.0</v>
      </c>
      <c r="M36" s="5" t="n">
        <v>29.0</v>
      </c>
      <c r="N36" s="11" t="n">
        <f si="5" t="shared"/>
        <v>919.0</v>
      </c>
      <c r="O36" s="5" t="n">
        <v>12607.0</v>
      </c>
      <c r="P36" s="5" t="n">
        <v>9625.0</v>
      </c>
      <c r="Q36" s="11" t="n">
        <f si="2" t="shared"/>
        <v>890.0</v>
      </c>
      <c r="R36" s="6" t="n">
        <f si="0" t="shared"/>
        <v>10.814606741573034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28.0</v>
      </c>
      <c r="E37" s="5" t="n">
        <v>28.0</v>
      </c>
      <c r="F37" s="5" t="n">
        <v>49.0</v>
      </c>
      <c r="G37" s="5" t="n">
        <v>21.0</v>
      </c>
      <c r="H37" s="5" t="n">
        <v>125.0</v>
      </c>
      <c r="I37" s="5" t="n">
        <v>104.0</v>
      </c>
      <c r="J37" s="5" t="n">
        <v>49.0</v>
      </c>
      <c r="K37" s="5" t="n">
        <v>41.0</v>
      </c>
      <c r="L37" s="5" t="n">
        <v>34.0</v>
      </c>
      <c r="M37" s="5" t="n">
        <v>66.0</v>
      </c>
      <c r="N37" s="11" t="n">
        <f si="5" t="shared"/>
        <v>545.0</v>
      </c>
      <c r="O37" s="5" t="n">
        <v>16748.0</v>
      </c>
      <c r="P37" s="5" t="n">
        <v>7803.0</v>
      </c>
      <c r="Q37" s="11" t="n">
        <f si="2" t="shared"/>
        <v>479.0</v>
      </c>
      <c r="R37" s="6" t="n">
        <f si="0" t="shared"/>
        <v>16.2901878914405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385.0</v>
      </c>
      <c r="E38" s="5" t="n">
        <f ref="E38:M38" si="8" t="shared">E39-E26-E27-E28-E29-E30-E31-E32-E33-E34-E35-E36-E37</f>
        <v>404.0</v>
      </c>
      <c r="F38" s="5" t="n">
        <f si="8" t="shared"/>
        <v>526.0</v>
      </c>
      <c r="G38" s="5" t="n">
        <f si="8" t="shared"/>
        <v>472.0</v>
      </c>
      <c r="H38" s="5" t="n">
        <f si="8" t="shared"/>
        <v>1096.0</v>
      </c>
      <c r="I38" s="5" t="n">
        <f si="8" t="shared"/>
        <v>1313.0</v>
      </c>
      <c r="J38" s="5" t="n">
        <f si="8" t="shared"/>
        <v>447.0</v>
      </c>
      <c r="K38" s="5" t="n">
        <f si="8" t="shared"/>
        <v>277.0</v>
      </c>
      <c r="L38" s="5" t="n">
        <f si="8" t="shared"/>
        <v>215.0</v>
      </c>
      <c r="M38" s="5" t="n">
        <f si="8" t="shared"/>
        <v>627.0</v>
      </c>
      <c r="N38" s="11" t="n">
        <f si="5" t="shared"/>
        <v>5762.0</v>
      </c>
      <c r="O38" s="5" t="n">
        <f>O39-O26-O27-O28-O29-O30-O31-O32-O33-O34-O35-O36-O37</f>
        <v>98848.0</v>
      </c>
      <c r="P38" s="5" t="n">
        <f>P39-P26-P27-P28-P29-P30-P31-P32-P33-P34-P35-P36-P37</f>
        <v>63031.0</v>
      </c>
      <c r="Q38" s="11" t="n">
        <f si="2" t="shared"/>
        <v>5135.0</v>
      </c>
      <c r="R38" s="6" t="n">
        <f si="0" t="shared"/>
        <v>12.274780915287245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2090.0</v>
      </c>
      <c r="E39" s="5" t="n">
        <v>2490.0</v>
      </c>
      <c r="F39" s="5" t="n">
        <v>3385.0</v>
      </c>
      <c r="G39" s="5" t="n">
        <v>2886.0</v>
      </c>
      <c r="H39" s="5" t="n">
        <v>6239.0</v>
      </c>
      <c r="I39" s="5" t="n">
        <v>9221.0</v>
      </c>
      <c r="J39" s="5" t="n">
        <v>3963.0</v>
      </c>
      <c r="K39" s="5" t="n">
        <v>1487.0</v>
      </c>
      <c r="L39" s="5" t="n">
        <v>1090.0</v>
      </c>
      <c r="M39" s="5" t="n">
        <v>2928.0</v>
      </c>
      <c r="N39" s="11" t="n">
        <f si="5" t="shared"/>
        <v>35779.0</v>
      </c>
      <c r="O39" s="5" t="n">
        <v>568430.0</v>
      </c>
      <c r="P39" s="5" t="n">
        <v>396919.0</v>
      </c>
      <c r="Q39" s="11" t="n">
        <f si="2" t="shared"/>
        <v>32851.0</v>
      </c>
      <c r="R39" s="6" t="n">
        <f si="0" t="shared"/>
        <v>12.082402362180755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419.0</v>
      </c>
      <c r="E40" s="5" t="n">
        <v>504.0</v>
      </c>
      <c r="F40" s="5" t="n">
        <v>849.0</v>
      </c>
      <c r="G40" s="5" t="n">
        <v>1051.0</v>
      </c>
      <c r="H40" s="5" t="n">
        <v>2270.0</v>
      </c>
      <c r="I40" s="5" t="n">
        <v>2653.0</v>
      </c>
      <c r="J40" s="5" t="n">
        <v>626.0</v>
      </c>
      <c r="K40" s="5" t="n">
        <v>150.0</v>
      </c>
      <c r="L40" s="5" t="n">
        <v>73.0</v>
      </c>
      <c r="M40" s="5" t="n">
        <v>1083.0</v>
      </c>
      <c r="N40" s="11" t="n">
        <f si="5" t="shared"/>
        <v>9678.0</v>
      </c>
      <c r="O40" s="5" t="n">
        <v>90694.0</v>
      </c>
      <c r="P40" s="5" t="n">
        <v>74185.0</v>
      </c>
      <c r="Q40" s="11" t="n">
        <f si="2" t="shared"/>
        <v>8595.0</v>
      </c>
      <c r="R40" s="6" t="n">
        <f si="0" t="shared"/>
        <v>8.631180919139034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70.0</v>
      </c>
      <c r="E41" s="5" t="n">
        <v>71.0</v>
      </c>
      <c r="F41" s="5" t="n">
        <v>107.0</v>
      </c>
      <c r="G41" s="5" t="n">
        <v>128.0</v>
      </c>
      <c r="H41" s="5" t="n">
        <v>272.0</v>
      </c>
      <c r="I41" s="5" t="n">
        <v>325.0</v>
      </c>
      <c r="J41" s="5" t="n">
        <v>116.0</v>
      </c>
      <c r="K41" s="5" t="n">
        <v>35.0</v>
      </c>
      <c r="L41" s="5" t="n">
        <v>32.0</v>
      </c>
      <c r="M41" s="5" t="n">
        <v>136.0</v>
      </c>
      <c r="N41" s="11" t="n">
        <f si="5" t="shared"/>
        <v>1292.0</v>
      </c>
      <c r="O41" s="5" t="n">
        <v>17347.0</v>
      </c>
      <c r="P41" s="5" t="n">
        <v>12779.0</v>
      </c>
      <c r="Q41" s="11" t="n">
        <f si="2" t="shared"/>
        <v>1156.0</v>
      </c>
      <c r="R41" s="6" t="n">
        <f si="0" t="shared"/>
        <v>11.054498269896193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17.0</v>
      </c>
      <c r="E42" s="5" t="n">
        <f ref="E42:M42" si="9" t="shared">E43-E40-E41</f>
        <v>1.0</v>
      </c>
      <c r="F42" s="5" t="n">
        <f si="9" t="shared"/>
        <v>21.0</v>
      </c>
      <c r="G42" s="5" t="n">
        <f si="9" t="shared"/>
        <v>8.0</v>
      </c>
      <c r="H42" s="5" t="n">
        <f si="9" t="shared"/>
        <v>48.0</v>
      </c>
      <c r="I42" s="5" t="n">
        <f si="9" t="shared"/>
        <v>33.0</v>
      </c>
      <c r="J42" s="5" t="n">
        <f si="9" t="shared"/>
        <v>40.0</v>
      </c>
      <c r="K42" s="5" t="n">
        <f si="9" t="shared"/>
        <v>23.0</v>
      </c>
      <c r="L42" s="5" t="n">
        <f si="9" t="shared"/>
        <v>4.0</v>
      </c>
      <c r="M42" s="5" t="n">
        <f si="9" t="shared"/>
        <v>9.0</v>
      </c>
      <c r="N42" s="11" t="n">
        <f si="5" t="shared"/>
        <v>204.0</v>
      </c>
      <c r="O42" s="5" t="n">
        <f>O43-O40-O41</f>
        <v>3684.0</v>
      </c>
      <c r="P42" s="5" t="n">
        <f>P43-P40-P41</f>
        <v>3074.0</v>
      </c>
      <c r="Q42" s="11" t="n">
        <f si="2" t="shared"/>
        <v>195.0</v>
      </c>
      <c r="R42" s="6" t="n">
        <f si="0" t="shared"/>
        <v>15.764102564102565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506.0</v>
      </c>
      <c r="E43" s="5" t="n">
        <v>576.0</v>
      </c>
      <c r="F43" s="5" t="n">
        <v>977.0</v>
      </c>
      <c r="G43" s="5" t="n">
        <v>1187.0</v>
      </c>
      <c r="H43" s="5" t="n">
        <v>2590.0</v>
      </c>
      <c r="I43" s="5" t="n">
        <v>3011.0</v>
      </c>
      <c r="J43" s="5" t="n">
        <v>782.0</v>
      </c>
      <c r="K43" s="5" t="n">
        <v>208.0</v>
      </c>
      <c r="L43" s="5" t="n">
        <v>109.0</v>
      </c>
      <c r="M43" s="5" t="n">
        <v>1228.0</v>
      </c>
      <c r="N43" s="11" t="n">
        <f si="5" t="shared"/>
        <v>11174.0</v>
      </c>
      <c r="O43" s="5" t="n">
        <v>111725.0</v>
      </c>
      <c r="P43" s="5" t="n">
        <v>90038.0</v>
      </c>
      <c r="Q43" s="11" t="n">
        <f si="2" t="shared"/>
        <v>9946.0</v>
      </c>
      <c r="R43" s="6" t="n">
        <f si="0" t="shared"/>
        <v>9.05268449627991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4.0</v>
      </c>
      <c r="E44" s="8" t="n">
        <v>11.0</v>
      </c>
      <c r="F44" s="8" t="n">
        <v>13.0</v>
      </c>
      <c r="G44" s="8" t="n">
        <v>16.0</v>
      </c>
      <c r="H44" s="8" t="n">
        <v>23.0</v>
      </c>
      <c r="I44" s="8" t="n">
        <v>61.0</v>
      </c>
      <c r="J44" s="8" t="n">
        <v>26.0</v>
      </c>
      <c r="K44" s="8" t="n">
        <v>30.0</v>
      </c>
      <c r="L44" s="8" t="n">
        <v>16.0</v>
      </c>
      <c r="M44" s="8" t="n">
        <v>69.0</v>
      </c>
      <c r="N44" s="11" t="n">
        <f si="5" t="shared"/>
        <v>269.0</v>
      </c>
      <c r="O44" s="8" t="n">
        <v>25654.0</v>
      </c>
      <c r="P44" s="8" t="n">
        <v>4018.0</v>
      </c>
      <c r="Q44" s="11" t="n">
        <f si="2" t="shared"/>
        <v>200.0</v>
      </c>
      <c r="R44" s="6" t="n">
        <f si="0" t="shared"/>
        <v>20.09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12.0</v>
      </c>
      <c r="E45" s="8" t="n">
        <f ref="E45:M45" si="10" t="shared">E46-E44</f>
        <v>22.0</v>
      </c>
      <c r="F45" s="8" t="n">
        <f si="10" t="shared"/>
        <v>40.0</v>
      </c>
      <c r="G45" s="8" t="n">
        <f si="10" t="shared"/>
        <v>40.0</v>
      </c>
      <c r="H45" s="8" t="n">
        <f si="10" t="shared"/>
        <v>127.0</v>
      </c>
      <c r="I45" s="8" t="n">
        <f si="10" t="shared"/>
        <v>126.0</v>
      </c>
      <c r="J45" s="8" t="n">
        <f si="10" t="shared"/>
        <v>120.0</v>
      </c>
      <c r="K45" s="8" t="n">
        <f si="10" t="shared"/>
        <v>19.0</v>
      </c>
      <c r="L45" s="8" t="n">
        <f si="10" t="shared"/>
        <v>41.0</v>
      </c>
      <c r="M45" s="8" t="n">
        <f si="10" t="shared"/>
        <v>107.0</v>
      </c>
      <c r="N45" s="11" t="n">
        <f si="5" t="shared"/>
        <v>654.0</v>
      </c>
      <c r="O45" s="8" t="n">
        <f>O46-O44</f>
        <v>48896.0</v>
      </c>
      <c r="P45" s="8" t="n">
        <f>P46-P44</f>
        <v>9476.0</v>
      </c>
      <c r="Q45" s="11" t="n">
        <f si="2" t="shared"/>
        <v>547.0</v>
      </c>
      <c r="R45" s="6" t="n">
        <f si="0" t="shared"/>
        <v>17.323583180987203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16.0</v>
      </c>
      <c r="E46" s="8" t="n">
        <v>33.0</v>
      </c>
      <c r="F46" s="8" t="n">
        <v>53.0</v>
      </c>
      <c r="G46" s="8" t="n">
        <v>56.0</v>
      </c>
      <c r="H46" s="8" t="n">
        <v>150.0</v>
      </c>
      <c r="I46" s="8" t="n">
        <v>187.0</v>
      </c>
      <c r="J46" s="8" t="n">
        <v>146.0</v>
      </c>
      <c r="K46" s="8" t="n">
        <v>49.0</v>
      </c>
      <c r="L46" s="8" t="n">
        <v>57.0</v>
      </c>
      <c r="M46" s="8" t="n">
        <v>176.0</v>
      </c>
      <c r="N46" s="11" t="n">
        <f si="5" t="shared"/>
        <v>923.0</v>
      </c>
      <c r="O46" s="8" t="n">
        <v>74550.0</v>
      </c>
      <c r="P46" s="8" t="n">
        <v>13494.0</v>
      </c>
      <c r="Q46" s="11" t="n">
        <f si="2" t="shared"/>
        <v>747.0</v>
      </c>
      <c r="R46" s="6" t="n">
        <f si="0" t="shared"/>
        <v>18.06425702811245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4.0</v>
      </c>
      <c r="E47" s="5" t="n">
        <v>8.0</v>
      </c>
      <c r="F47" s="5" t="n">
        <v>14.0</v>
      </c>
      <c r="G47" s="5" t="n">
        <v>16.0</v>
      </c>
      <c r="H47" s="5" t="n">
        <v>9.0</v>
      </c>
      <c r="I47" s="5" t="n">
        <v>11.0</v>
      </c>
      <c r="J47" s="5" t="n">
        <v>10.0</v>
      </c>
      <c r="K47" s="5" t="n">
        <v>5.0</v>
      </c>
      <c r="L47" s="5" t="n">
        <v>2.0</v>
      </c>
      <c r="M47" s="5" t="n">
        <v>16.0</v>
      </c>
      <c r="N47" s="11" t="n">
        <f si="5" t="shared"/>
        <v>95.0</v>
      </c>
      <c r="O47" s="5" t="n">
        <v>4703.0</v>
      </c>
      <c r="P47" s="5" t="n">
        <v>1001.0</v>
      </c>
      <c r="Q47" s="11" t="n">
        <f si="2" t="shared"/>
        <v>79.0</v>
      </c>
      <c r="R47" s="6" t="n">
        <f si="0" t="shared"/>
        <v>12.670886075949367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38985.0</v>
      </c>
      <c r="E48" s="5" t="n">
        <f ref="E48:M48" si="11" t="shared">E47+E46+E43+E39+E25+E18</f>
        <v>100649.0</v>
      </c>
      <c r="F48" s="5" t="n">
        <f si="11" t="shared"/>
        <v>174295.0</v>
      </c>
      <c r="G48" s="5" t="n">
        <f si="11" t="shared"/>
        <v>99925.0</v>
      </c>
      <c r="H48" s="5" t="n">
        <f si="11" t="shared"/>
        <v>121712.0</v>
      </c>
      <c r="I48" s="5" t="n">
        <f si="11" t="shared"/>
        <v>78799.0</v>
      </c>
      <c r="J48" s="5" t="n">
        <f si="11" t="shared"/>
        <v>19134.0</v>
      </c>
      <c r="K48" s="5" t="n">
        <f si="11" t="shared"/>
        <v>10612.0</v>
      </c>
      <c r="L48" s="5" t="n">
        <f si="11" t="shared"/>
        <v>8767.0</v>
      </c>
      <c r="M48" s="5" t="n">
        <f si="11" t="shared"/>
        <v>61981.0</v>
      </c>
      <c r="N48" s="11" t="n">
        <f si="5" t="shared"/>
        <v>714859.0</v>
      </c>
      <c r="O48" s="5" t="n">
        <f>O47+O46+O43+O39+O25+O18</f>
        <v>2.7538652E7</v>
      </c>
      <c r="P48" s="5" t="n">
        <f>P47+P46+P43+P39+P25+P18</f>
        <v>4265741.0</v>
      </c>
      <c r="Q48" s="11" t="n">
        <f si="2" t="shared"/>
        <v>652878.0</v>
      </c>
      <c r="R48" s="6" t="n">
        <f si="0" t="shared"/>
        <v>6.53374903121257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5.453523002438243</v>
      </c>
      <c r="E49" s="6" t="n">
        <f ref="E49" si="13" t="shared">E48/$N$48*100</f>
        <v>14.079559745348384</v>
      </c>
      <c r="F49" s="6" t="n">
        <f ref="F49" si="14" t="shared">F48/$N$48*100</f>
        <v>24.381731222520806</v>
      </c>
      <c r="G49" s="6" t="n">
        <f ref="G49" si="15" t="shared">G48/$N$48*100</f>
        <v>13.978281031644002</v>
      </c>
      <c r="H49" s="6" t="n">
        <f ref="H49" si="16" t="shared">H48/$N$48*100</f>
        <v>17.026014920424867</v>
      </c>
      <c r="I49" s="6" t="n">
        <f ref="I49" si="17" t="shared">I48/$N$48*100</f>
        <v>11.023012929822524</v>
      </c>
      <c r="J49" s="6" t="n">
        <f ref="J49" si="18" t="shared">J48/$N$48*100</f>
        <v>2.6766117514083194</v>
      </c>
      <c r="K49" s="6" t="n">
        <f ref="K49" si="19" t="shared">K48/$N$48*100</f>
        <v>1.4844885494901792</v>
      </c>
      <c r="L49" s="6" t="n">
        <f ref="L49" si="20" t="shared">L48/$N$48*100</f>
        <v>1.2263956948153414</v>
      </c>
      <c r="M49" s="6" t="n">
        <f ref="M49" si="21" t="shared">M48/$N$48*100</f>
        <v>8.670381152087336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