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<sst xmlns="http://schemas.openxmlformats.org/spreadsheetml/2006/main" count="98" uniqueCount="56">
  <si>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</si>
  <si>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</si>
  <si>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</si>
  <si>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</si>
  <si>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</si>
  <si>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</si>
  <si>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</si>
  <si>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</si>
  <si>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</si>
  <si>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</si>
  <si>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</si>
  <si>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</si>
  <si>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</si>
  <si>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</si>
  <si>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</si>
  <si>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</si>
  <si>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</si>
  <si>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</si>
  <si>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</si>
  <si>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</si>
  <si>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</si>
  <si>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</si>
  <si>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</si>
  <si>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</si>
  <si>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</si>
  <si>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</si>
  <si>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</si>
  <si>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</si>
  <si>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</si>
  <si>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</si>
  <si>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</si>
  <si>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</si>
  <si>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</si>
  <si>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</si>
  <si>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</si>
  <si>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</si>
  <si>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</si>
  <si>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</si>
  <si>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</si>
  <si>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</si>
  <si>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</si>
  <si>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</si>
  <si>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</si>
  <si>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</si>
  <si>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</si>
  <si>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</si>
  <si>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</si>
  <si>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</si>
  <si>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</si>
  <si>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</si>
  <si>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</si>
  <si>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</si>
  <si>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</si>
  <si>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113年11月來臺旅客人次及成長率－按國籍分
Table 1-3 Visitor Arrivals by Nationality,
 November, 2024</t>
  </si>
  <si>
    <t>113年11月
Nov.., 2024</t>
  </si>
  <si>
    <t>112年11月
Nov..,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</si>
</sst>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144766.0</v>
      </c>
      <c r="E3" s="4" t="n">
        <v>119539.0</v>
      </c>
      <c r="F3" s="5" t="n">
        <f>IF(E3=0,"-",(D3-E3)/E3*100)</f>
        <v>21.1035728925288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100518.0</v>
      </c>
      <c r="E4" s="4" t="n">
        <v>85891.0</v>
      </c>
      <c r="F4" s="5" t="n">
        <f ref="F4:F46" si="0" t="shared">IF(E4=0,"-",(D4-E4)/E4*100)</f>
        <v>17.029723719598095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3933.0</v>
      </c>
      <c r="E5" s="4" t="n">
        <v>3020.0</v>
      </c>
      <c r="F5" s="5" t="n">
        <f si="0" t="shared"/>
        <v>30.2317880794702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1736.0</v>
      </c>
      <c r="E6" s="4" t="n">
        <v>982.0</v>
      </c>
      <c r="F6" s="5" t="n">
        <f si="0" t="shared"/>
        <v>76.78207739307535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42566.0</v>
      </c>
      <c r="E7" s="4" t="n">
        <v>52836.0</v>
      </c>
      <c r="F7" s="5" t="n">
        <f si="0" t="shared"/>
        <v>-19.43750473162238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47903.0</v>
      </c>
      <c r="E8" s="4" t="n">
        <v>58598.0</v>
      </c>
      <c r="F8" s="5" t="n">
        <f si="0" t="shared"/>
        <v>-18.251476159595892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16870.0</v>
      </c>
      <c r="E9" s="4" t="n">
        <v>18604.0</v>
      </c>
      <c r="F9" s="5" t="n">
        <f si="0" t="shared"/>
        <v>-9.320576220167705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45078.0</v>
      </c>
      <c r="E10" s="4" t="n">
        <v>34875.0</v>
      </c>
      <c r="F10" s="5" t="n">
        <f si="0" t="shared"/>
        <v>29.255913978494625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33540.0</v>
      </c>
      <c r="E11" s="4" t="n">
        <v>38423.0</v>
      </c>
      <c r="F11" s="5" t="n">
        <f si="0" t="shared"/>
        <v>-12.708533951018921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26958.0</v>
      </c>
      <c r="E12" s="4" t="n">
        <v>25837.0</v>
      </c>
      <c r="F12" s="5" t="n">
        <f si="0" t="shared"/>
        <v>4.3387390176878124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2432.0</v>
      </c>
      <c r="E13" s="4" t="n">
        <f>E14-E7-E8-E9-E10-E11-E12</f>
        <v>2175.0</v>
      </c>
      <c r="F13" s="5" t="n">
        <f si="0" t="shared"/>
        <v>11.816091954022989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215347.0</v>
      </c>
      <c r="E14" s="4" t="n">
        <v>231348.0</v>
      </c>
      <c r="F14" s="5" t="n">
        <f si="0" t="shared"/>
        <v>-6.916420284592907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891.0</v>
      </c>
      <c r="E15" s="4" t="n">
        <f>E16-E3-E4-E5-E6-E14</f>
        <v>689.0</v>
      </c>
      <c r="F15" s="5" t="n">
        <f si="0" t="shared"/>
        <v>29.31785195936139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467191.0</v>
      </c>
      <c r="E16" s="4" t="n">
        <v>441469.0</v>
      </c>
      <c r="F16" s="5" t="n">
        <f si="0" t="shared"/>
        <v>5.826456670796817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14637.0</v>
      </c>
      <c r="E17" s="4" t="n">
        <v>14392.0</v>
      </c>
      <c r="F17" s="5" t="n">
        <f si="0" t="shared"/>
        <v>1.7023346303501945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66535.0</v>
      </c>
      <c r="E18" s="4" t="n">
        <v>58219.0</v>
      </c>
      <c r="F18" s="5" t="n">
        <f si="0" t="shared"/>
        <v>14.283996633401467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361.0</v>
      </c>
      <c r="E19" s="4" t="n">
        <v>393.0</v>
      </c>
      <c r="F19" s="5" t="n">
        <f si="0" t="shared"/>
        <v>-8.142493638676845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357.0</v>
      </c>
      <c r="E20" s="4" t="n">
        <v>371.0</v>
      </c>
      <c r="F20" s="5" t="n">
        <f si="0" t="shared"/>
        <v>-3.7735849056603774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105.0</v>
      </c>
      <c r="E21" s="4" t="n">
        <v>70.0</v>
      </c>
      <c r="F21" s="5" t="n">
        <f si="0" t="shared"/>
        <v>50.0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1019.0</v>
      </c>
      <c r="E22" s="4" t="n">
        <f>E23-E17-E18-E19-E20-E21</f>
        <v>898.0</v>
      </c>
      <c r="F22" s="5" t="n">
        <f>IF(E22=0,"-",(D22-E22)/E22*100)</f>
        <v>13.474387527839642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83014.0</v>
      </c>
      <c r="E23" s="4" t="n">
        <v>74343.0</v>
      </c>
      <c r="F23" s="5" t="n">
        <f si="0" t="shared"/>
        <v>11.663505642763946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934.0</v>
      </c>
      <c r="E24" s="4" t="n">
        <v>873.0</v>
      </c>
      <c r="F24" s="5" t="n">
        <f si="0" t="shared"/>
        <v>6.987399770904926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5750.0</v>
      </c>
      <c r="E25" s="4" t="n">
        <v>5374.0</v>
      </c>
      <c r="F25" s="5" t="n">
        <f si="0" t="shared"/>
        <v>6.996650539635281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6896.0</v>
      </c>
      <c r="E26" s="4" t="n">
        <v>5904.0</v>
      </c>
      <c r="F26" s="5" t="n">
        <f si="0" t="shared"/>
        <v>16.802168021680217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2002.0</v>
      </c>
      <c r="E27" s="4" t="n">
        <v>1841.0</v>
      </c>
      <c r="F27" s="5" t="n">
        <f si="0" t="shared"/>
        <v>8.745247148288973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2619.0</v>
      </c>
      <c r="E28" s="4" t="n">
        <v>2347.0</v>
      </c>
      <c r="F28" s="5" t="n">
        <f si="0" t="shared"/>
        <v>11.589262888794206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1106.0</v>
      </c>
      <c r="E29" s="4" t="n">
        <v>1025.0</v>
      </c>
      <c r="F29" s="5" t="n">
        <f si="0" t="shared"/>
        <v>7.902439024390244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1614.0</v>
      </c>
      <c r="E30" s="4" t="n">
        <v>1168.0</v>
      </c>
      <c r="F30" s="5" t="n">
        <f si="0" t="shared"/>
        <v>38.18493150684932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8738.0</v>
      </c>
      <c r="E31" s="4" t="n">
        <v>8808.0</v>
      </c>
      <c r="F31" s="5" t="n">
        <f si="0" t="shared"/>
        <v>-0.7947320617620345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946.0</v>
      </c>
      <c r="E32" s="4" t="n">
        <v>855.0</v>
      </c>
      <c r="F32" s="5" t="n">
        <f si="0" t="shared"/>
        <v>10.64327485380117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225.0</v>
      </c>
      <c r="E33" s="4" t="n">
        <v>180.0</v>
      </c>
      <c r="F33" s="5" t="n">
        <f si="0" t="shared"/>
        <v>25.0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839.0</v>
      </c>
      <c r="E34" s="4" t="n">
        <v>728.0</v>
      </c>
      <c r="F34" s="5" t="n">
        <f si="0" t="shared"/>
        <v>15.247252747252748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7719.0</v>
      </c>
      <c r="E35" s="4" t="n">
        <f>E36-E24-E25-E26-E27-E28-E29-E30-E31-E32-E33-E34</f>
        <v>7361.0</v>
      </c>
      <c r="F35" s="5" t="n">
        <f si="0" t="shared"/>
        <v>4.863469637277544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39388.0</v>
      </c>
      <c r="E36" s="4" t="n">
        <v>36464.0</v>
      </c>
      <c r="F36" s="5" t="n">
        <f si="0" t="shared"/>
        <v>8.018867924528301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10420.0</v>
      </c>
      <c r="E37" s="4" t="n">
        <v>9531.0</v>
      </c>
      <c r="F37" s="5" t="n">
        <f si="0" t="shared"/>
        <v>9.327457769384115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1679.0</v>
      </c>
      <c r="E38" s="4" t="n">
        <v>1742.0</v>
      </c>
      <c r="F38" s="5" t="n">
        <f si="0" t="shared"/>
        <v>-3.6165327210103326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184.0</v>
      </c>
      <c r="E39" s="4" t="n">
        <f>E40-E37-E38</f>
        <v>172.0</v>
      </c>
      <c r="F39" s="5" t="n">
        <f si="0" t="shared"/>
        <v>6.976744186046512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12283.0</v>
      </c>
      <c r="E40" s="4" t="n">
        <v>11445.0</v>
      </c>
      <c r="F40" s="5" t="n">
        <f si="0" t="shared"/>
        <v>7.321974661424202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297.0</v>
      </c>
      <c r="E41" s="4" t="n">
        <v>297.0</v>
      </c>
      <c r="F41" s="5" t="n">
        <f si="0" t="shared"/>
        <v>0.0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555.0</v>
      </c>
      <c r="E42" s="4" t="n">
        <f>E43-E41</f>
        <v>481.0</v>
      </c>
      <c r="F42" s="5" t="n">
        <f si="0" t="shared"/>
        <v>15.384615384615385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852.0</v>
      </c>
      <c r="E43" s="4" t="n">
        <v>778.0</v>
      </c>
      <c r="F43" s="5" t="n">
        <f si="0" t="shared"/>
        <v>9.511568123393316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72.0</v>
      </c>
      <c r="E44" s="4" t="n">
        <v>87.0</v>
      </c>
      <c r="F44" s="5" t="n">
        <f si="0" t="shared"/>
        <v>-17.24137931034483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145000.0</v>
      </c>
      <c r="E45" s="4" t="n">
        <v>124519.0</v>
      </c>
      <c r="F45" s="5" t="n">
        <f si="0" t="shared"/>
        <v>16.448092259012682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747800.0</v>
      </c>
      <c r="E46" s="8" t="n">
        <f>E44+E43+E40+E36+E23+E16+E45</f>
        <v>689105.0</v>
      </c>
      <c r="F46" s="5" t="n">
        <f si="0" t="shared"/>
        <v>8.51756989138085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