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<sst xmlns="http://schemas.openxmlformats.org/spreadsheetml/2006/main" count="109" uniqueCount="64">
  <si>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</si>
  <si>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</si>
  <si>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</si>
  <si>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</si>
  <si>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</si>
  <si>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</si>
  <si>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</si>
  <si>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</si>
  <si>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</si>
  <si>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</si>
  <si>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</si>
  <si>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</si>
  <si>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</si>
  <si>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</si>
  <si>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</si>
  <si>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</si>
  <si>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</si>
  <si>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</si>
  <si>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</si>
  <si>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</si>
  <si>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</si>
  <si>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</si>
  <si>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</si>
  <si>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</si>
  <si>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</si>
  <si>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</si>
  <si>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</si>
  <si>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</si>
  <si>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</si>
  <si>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</si>
  <si>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</si>
  <si>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</si>
  <si>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</si>
  <si>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</si>
  <si>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</si>
  <si>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</si>
  <si>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</si>
  <si>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</si>
  <si>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</si>
  <si>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</si>
  <si>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</si>
  <si>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</si>
  <si>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</si>
  <si>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</si>
  <si>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</si>
  <si>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</si>
  <si>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</si>
  <si>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</si>
  <si>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</si>
  <si>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</si>
  <si>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</si>
  <si>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</si>
  <si>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</si>
  <si>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</si>
  <si>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</si>
  <si>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</si>
  <si>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</si>
  <si>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</si>
  <si>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</si>
  <si>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</si>
  <si>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</si>
  <si>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</si>
  <si>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113年1至11月來臺旅客人次－按年齡分
Table 1-5   Visitor Arrivals by Age,
January-November,2024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</si>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</sst>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52116.0</v>
      </c>
      <c r="E3" s="2" t="n">
        <v>74313.0</v>
      </c>
      <c r="F3" s="2" t="n">
        <v>242063.0</v>
      </c>
      <c r="G3" s="2" t="n">
        <v>294876.0</v>
      </c>
      <c r="H3" s="2" t="n">
        <v>193121.0</v>
      </c>
      <c r="I3" s="2" t="n">
        <v>148600.0</v>
      </c>
      <c r="J3" s="2" t="n">
        <v>158009.0</v>
      </c>
      <c r="K3" s="2" t="n">
        <f>SUM(D3:J3)</f>
        <v>1163098.0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9509.0</v>
      </c>
      <c r="E4" s="2" t="n">
        <v>10336.0</v>
      </c>
      <c r="F4" s="2" t="n">
        <v>71377.0</v>
      </c>
      <c r="G4" s="2" t="n">
        <v>117473.0</v>
      </c>
      <c r="H4" s="2" t="n">
        <v>92406.0</v>
      </c>
      <c r="I4" s="2" t="n">
        <v>45315.0</v>
      </c>
      <c r="J4" s="2" t="n">
        <v>31083.0</v>
      </c>
      <c r="K4" s="2" t="n">
        <f ref="K4:K48" si="0" t="shared">SUM(D4:J4)</f>
        <v>377499.0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26746.0</v>
      </c>
      <c r="E5" s="2" t="n">
        <v>77742.0</v>
      </c>
      <c r="F5" s="2" t="n">
        <v>214399.0</v>
      </c>
      <c r="G5" s="2" t="n">
        <v>160919.0</v>
      </c>
      <c r="H5" s="2" t="n">
        <v>194023.0</v>
      </c>
      <c r="I5" s="2" t="n">
        <v>235843.0</v>
      </c>
      <c r="J5" s="2" t="n">
        <v>257100.0</v>
      </c>
      <c r="K5" s="2" t="n">
        <f si="0" t="shared"/>
        <v>1166772.0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20886.0</v>
      </c>
      <c r="E6" s="2" t="n">
        <v>53242.0</v>
      </c>
      <c r="F6" s="2" t="n">
        <v>182244.0</v>
      </c>
      <c r="G6" s="2" t="n">
        <v>185023.0</v>
      </c>
      <c r="H6" s="2" t="n">
        <v>146677.0</v>
      </c>
      <c r="I6" s="2" t="n">
        <v>154426.0</v>
      </c>
      <c r="J6" s="2" t="n">
        <v>137138.0</v>
      </c>
      <c r="K6" s="2" t="n">
        <f si="0" t="shared"/>
        <v>879636.0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833.0</v>
      </c>
      <c r="E7" s="2" t="n">
        <v>788.0</v>
      </c>
      <c r="F7" s="2" t="n">
        <v>6867.0</v>
      </c>
      <c r="G7" s="2" t="n">
        <v>11572.0</v>
      </c>
      <c r="H7" s="2" t="n">
        <v>8170.0</v>
      </c>
      <c r="I7" s="2" t="n">
        <v>4355.0</v>
      </c>
      <c r="J7" s="2" t="n">
        <v>2341.0</v>
      </c>
      <c r="K7" s="2" t="n">
        <f si="0" t="shared"/>
        <v>34926.0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421.0</v>
      </c>
      <c r="E8" s="2" t="n">
        <v>661.0</v>
      </c>
      <c r="F8" s="2" t="n">
        <v>2885.0</v>
      </c>
      <c r="G8" s="2" t="n">
        <v>4774.0</v>
      </c>
      <c r="H8" s="2" t="n">
        <v>4125.0</v>
      </c>
      <c r="I8" s="2" t="n">
        <v>2564.0</v>
      </c>
      <c r="J8" s="2" t="n">
        <v>2435.0</v>
      </c>
      <c r="K8" s="2" t="n">
        <f si="0" t="shared"/>
        <v>17865.0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14958.0</v>
      </c>
      <c r="E9" s="2" t="n">
        <v>22112.0</v>
      </c>
      <c r="F9" s="2" t="n">
        <v>100656.0</v>
      </c>
      <c r="G9" s="2" t="n">
        <v>87799.0</v>
      </c>
      <c r="H9" s="2" t="n">
        <v>58628.0</v>
      </c>
      <c r="I9" s="2" t="n">
        <v>53535.0</v>
      </c>
      <c r="J9" s="2" t="n">
        <v>47104.0</v>
      </c>
      <c r="K9" s="2" t="n">
        <f si="0" t="shared"/>
        <v>384792.0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24065.0</v>
      </c>
      <c r="E10" s="2" t="n">
        <v>18225.0</v>
      </c>
      <c r="F10" s="2" t="n">
        <v>54949.0</v>
      </c>
      <c r="G10" s="2" t="n">
        <v>88163.0</v>
      </c>
      <c r="H10" s="2" t="n">
        <v>70134.0</v>
      </c>
      <c r="I10" s="2" t="n">
        <v>59459.0</v>
      </c>
      <c r="J10" s="2" t="n">
        <v>61622.0</v>
      </c>
      <c r="K10" s="2" t="n">
        <f si="0" t="shared"/>
        <v>376617.0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2955.0</v>
      </c>
      <c r="E11" s="2" t="n">
        <v>12982.0</v>
      </c>
      <c r="F11" s="2" t="n">
        <v>68062.0</v>
      </c>
      <c r="G11" s="2" t="n">
        <v>54283.0</v>
      </c>
      <c r="H11" s="2" t="n">
        <v>36079.0</v>
      </c>
      <c r="I11" s="2" t="n">
        <v>15893.0</v>
      </c>
      <c r="J11" s="2" t="n">
        <v>12889.0</v>
      </c>
      <c r="K11" s="2" t="n">
        <f si="0" t="shared"/>
        <v>203143.0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11714.0</v>
      </c>
      <c r="E12" s="2" t="n">
        <v>18351.0</v>
      </c>
      <c r="F12" s="2" t="n">
        <v>106740.0</v>
      </c>
      <c r="G12" s="2" t="n">
        <v>139843.0</v>
      </c>
      <c r="H12" s="2" t="n">
        <v>64362.0</v>
      </c>
      <c r="I12" s="2" t="n">
        <v>39923.0</v>
      </c>
      <c r="J12" s="2" t="n">
        <v>34702.0</v>
      </c>
      <c r="K12" s="2" t="n">
        <f si="0" t="shared"/>
        <v>415635.0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5642.0</v>
      </c>
      <c r="E13" s="2" t="n">
        <v>10953.0</v>
      </c>
      <c r="F13" s="2" t="n">
        <v>96545.0</v>
      </c>
      <c r="G13" s="2" t="n">
        <v>117406.0</v>
      </c>
      <c r="H13" s="2" t="n">
        <v>64738.0</v>
      </c>
      <c r="I13" s="2" t="n">
        <v>35028.0</v>
      </c>
      <c r="J13" s="2" t="n">
        <v>25782.0</v>
      </c>
      <c r="K13" s="2" t="n">
        <f si="0" t="shared"/>
        <v>356094.0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5132.0</v>
      </c>
      <c r="E14" s="2" t="n">
        <v>24251.0</v>
      </c>
      <c r="F14" s="2" t="n">
        <v>108007.0</v>
      </c>
      <c r="G14" s="2" t="n">
        <v>109691.0</v>
      </c>
      <c r="H14" s="2" t="n">
        <v>52852.0</v>
      </c>
      <c r="I14" s="2" t="n">
        <v>23568.0</v>
      </c>
      <c r="J14" s="2" t="n">
        <v>20810.0</v>
      </c>
      <c r="K14" s="2" t="n">
        <f si="0" t="shared"/>
        <v>344311.0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756.0</v>
      </c>
      <c r="E15" s="2" t="n">
        <f ref="E15:J15" si="1" t="shared">E16-E9-E10-E11-E12-E13-E14</f>
        <v>1741.0</v>
      </c>
      <c r="F15" s="2" t="n">
        <f si="1" t="shared"/>
        <v>5813.0</v>
      </c>
      <c r="G15" s="2" t="n">
        <f si="1" t="shared"/>
        <v>5404.0</v>
      </c>
      <c r="H15" s="2" t="n">
        <f si="1" t="shared"/>
        <v>3713.0</v>
      </c>
      <c r="I15" s="2" t="n">
        <f si="1" t="shared"/>
        <v>2533.0</v>
      </c>
      <c r="J15" s="2" t="n">
        <f si="1" t="shared"/>
        <v>2970.0</v>
      </c>
      <c r="K15" s="2" t="n">
        <f si="0" t="shared"/>
        <v>22930.0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65222.0</v>
      </c>
      <c r="E16" s="2" t="n">
        <v>108615.0</v>
      </c>
      <c r="F16" s="2" t="n">
        <v>540772.0</v>
      </c>
      <c r="G16" s="2" t="n">
        <v>602589.0</v>
      </c>
      <c r="H16" s="2" t="n">
        <v>350506.0</v>
      </c>
      <c r="I16" s="2" t="n">
        <v>229939.0</v>
      </c>
      <c r="J16" s="2" t="n">
        <v>205879.0</v>
      </c>
      <c r="K16" s="2" t="n">
        <f si="0" t="shared"/>
        <v>2103522.0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2332.0</v>
      </c>
      <c r="E17" s="2" t="n">
        <f ref="E17:J17" si="2" t="shared">E18-E16-E3-E4-E5-E6-E7-E8</f>
        <v>3383.0</v>
      </c>
      <c r="F17" s="2" t="n">
        <f si="2" t="shared"/>
        <v>11776.0</v>
      </c>
      <c r="G17" s="2" t="n">
        <f si="2" t="shared"/>
        <v>18624.0</v>
      </c>
      <c r="H17" s="2" t="n">
        <f si="2" t="shared"/>
        <v>15149.0</v>
      </c>
      <c r="I17" s="2" t="n">
        <f si="2" t="shared"/>
        <v>9178.0</v>
      </c>
      <c r="J17" s="2" t="n">
        <f si="2" t="shared"/>
        <v>8030.0</v>
      </c>
      <c r="K17" s="2" t="n">
        <f si="0" t="shared"/>
        <v>68472.0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178065.0</v>
      </c>
      <c r="E18" s="2" t="n">
        <v>329080.0</v>
      </c>
      <c r="F18" s="2" t="n">
        <v>1272383.0</v>
      </c>
      <c r="G18" s="2" t="n">
        <v>1395850.0</v>
      </c>
      <c r="H18" s="2" t="n">
        <v>1004177.0</v>
      </c>
      <c r="I18" s="2" t="n">
        <v>830220.0</v>
      </c>
      <c r="J18" s="2" t="n">
        <v>802015.0</v>
      </c>
      <c r="K18" s="2" t="n">
        <f si="0" t="shared"/>
        <v>5811790.0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5332.0</v>
      </c>
      <c r="E19" s="2" t="n">
        <v>6521.0</v>
      </c>
      <c r="F19" s="2" t="n">
        <v>12401.0</v>
      </c>
      <c r="G19" s="2" t="n">
        <v>18658.0</v>
      </c>
      <c r="H19" s="2" t="n">
        <v>16539.0</v>
      </c>
      <c r="I19" s="2" t="n">
        <v>16560.0</v>
      </c>
      <c r="J19" s="2" t="n">
        <v>25937.0</v>
      </c>
      <c r="K19" s="2" t="n">
        <f si="0" t="shared"/>
        <v>101948.0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33629.0</v>
      </c>
      <c r="E20" s="2" t="n">
        <v>49132.0</v>
      </c>
      <c r="F20" s="2" t="n">
        <v>74557.0</v>
      </c>
      <c r="G20" s="2" t="n">
        <v>103593.0</v>
      </c>
      <c r="H20" s="2" t="n">
        <v>96064.0</v>
      </c>
      <c r="I20" s="2" t="n">
        <v>95757.0</v>
      </c>
      <c r="J20" s="2" t="n">
        <v>121488.0</v>
      </c>
      <c r="K20" s="2" t="n">
        <f si="0" t="shared"/>
        <v>574220.0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96.0</v>
      </c>
      <c r="E21" s="2" t="n">
        <v>208.0</v>
      </c>
      <c r="F21" s="2" t="n">
        <v>654.0</v>
      </c>
      <c r="G21" s="2" t="n">
        <v>1021.0</v>
      </c>
      <c r="H21" s="2" t="n">
        <v>778.0</v>
      </c>
      <c r="I21" s="2" t="n">
        <v>621.0</v>
      </c>
      <c r="J21" s="2" t="n">
        <v>646.0</v>
      </c>
      <c r="K21" s="2" t="n">
        <f si="0" t="shared"/>
        <v>4024.0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117.0</v>
      </c>
      <c r="E22" s="2" t="n">
        <v>210.0</v>
      </c>
      <c r="F22" s="2" t="n">
        <v>508.0</v>
      </c>
      <c r="G22" s="2" t="n">
        <v>974.0</v>
      </c>
      <c r="H22" s="2" t="n">
        <v>835.0</v>
      </c>
      <c r="I22" s="2" t="n">
        <v>540.0</v>
      </c>
      <c r="J22" s="2" t="n">
        <v>556.0</v>
      </c>
      <c r="K22" s="2" t="n">
        <f si="0" t="shared"/>
        <v>3740.0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20.0</v>
      </c>
      <c r="E23" s="2" t="n">
        <v>36.0</v>
      </c>
      <c r="F23" s="2" t="n">
        <v>179.0</v>
      </c>
      <c r="G23" s="2" t="n">
        <v>281.0</v>
      </c>
      <c r="H23" s="2" t="n">
        <v>181.0</v>
      </c>
      <c r="I23" s="2" t="n">
        <v>139.0</v>
      </c>
      <c r="J23" s="2" t="n">
        <v>161.0</v>
      </c>
      <c r="K23" s="2" t="n">
        <f si="0" t="shared"/>
        <v>997.0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212.0</v>
      </c>
      <c r="E24" s="2" t="n">
        <f ref="E24:J24" si="3" t="shared">E25-E19-E20-E21-E22-E23</f>
        <v>387.0</v>
      </c>
      <c r="F24" s="2" t="n">
        <f si="3" t="shared"/>
        <v>3118.0</v>
      </c>
      <c r="G24" s="2" t="n">
        <f si="3" t="shared"/>
        <v>3374.0</v>
      </c>
      <c r="H24" s="2" t="n">
        <f si="3" t="shared"/>
        <v>1707.0</v>
      </c>
      <c r="I24" s="2" t="n">
        <f si="3" t="shared"/>
        <v>1174.0</v>
      </c>
      <c r="J24" s="2" t="n">
        <f si="3" t="shared"/>
        <v>991.0</v>
      </c>
      <c r="K24" s="2" t="n">
        <f si="0" t="shared"/>
        <v>10963.0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39406.0</v>
      </c>
      <c r="E25" s="2" t="n">
        <v>56494.0</v>
      </c>
      <c r="F25" s="2" t="n">
        <v>91417.0</v>
      </c>
      <c r="G25" s="2" t="n">
        <v>127901.0</v>
      </c>
      <c r="H25" s="2" t="n">
        <v>116104.0</v>
      </c>
      <c r="I25" s="2" t="n">
        <v>114791.0</v>
      </c>
      <c r="J25" s="2" t="n">
        <v>149779.0</v>
      </c>
      <c r="K25" s="2" t="n">
        <f si="0" t="shared"/>
        <v>695892.0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195.0</v>
      </c>
      <c r="E26" s="2" t="n">
        <v>305.0</v>
      </c>
      <c r="F26" s="2" t="n">
        <v>1678.0</v>
      </c>
      <c r="G26" s="2" t="n">
        <v>1796.0</v>
      </c>
      <c r="H26" s="2" t="n">
        <v>1282.0</v>
      </c>
      <c r="I26" s="2" t="n">
        <v>1178.0</v>
      </c>
      <c r="J26" s="2" t="n">
        <v>872.0</v>
      </c>
      <c r="K26" s="2" t="n">
        <f si="0" t="shared"/>
        <v>7306.0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1293.0</v>
      </c>
      <c r="E27" s="2" t="n">
        <v>2498.0</v>
      </c>
      <c r="F27" s="2" t="n">
        <v>12282.0</v>
      </c>
      <c r="G27" s="2" t="n">
        <v>9552.0</v>
      </c>
      <c r="H27" s="2" t="n">
        <v>7102.0</v>
      </c>
      <c r="I27" s="2" t="n">
        <v>6588.0</v>
      </c>
      <c r="J27" s="2" t="n">
        <v>6685.0</v>
      </c>
      <c r="K27" s="2" t="n">
        <f si="0" t="shared"/>
        <v>46000.0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1823.0</v>
      </c>
      <c r="E28" s="2" t="n">
        <v>2370.0</v>
      </c>
      <c r="F28" s="2" t="n">
        <v>12273.0</v>
      </c>
      <c r="G28" s="2" t="n">
        <v>15111.0</v>
      </c>
      <c r="H28" s="2" t="n">
        <v>10770.0</v>
      </c>
      <c r="I28" s="2" t="n">
        <v>11892.0</v>
      </c>
      <c r="J28" s="2" t="n">
        <v>13983.0</v>
      </c>
      <c r="K28" s="2" t="n">
        <f si="0" t="shared"/>
        <v>68222.0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243.0</v>
      </c>
      <c r="E29" s="2" t="n">
        <v>412.0</v>
      </c>
      <c r="F29" s="2" t="n">
        <v>2478.0</v>
      </c>
      <c r="G29" s="2" t="n">
        <v>3632.0</v>
      </c>
      <c r="H29" s="2" t="n">
        <v>3123.0</v>
      </c>
      <c r="I29" s="2" t="n">
        <v>2992.0</v>
      </c>
      <c r="J29" s="2" t="n">
        <v>2245.0</v>
      </c>
      <c r="K29" s="2" t="n">
        <f si="0" t="shared"/>
        <v>15125.0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670.0</v>
      </c>
      <c r="E30" s="2" t="n">
        <v>842.0</v>
      </c>
      <c r="F30" s="2" t="n">
        <v>4607.0</v>
      </c>
      <c r="G30" s="2" t="n">
        <v>5303.0</v>
      </c>
      <c r="H30" s="2" t="n">
        <v>3809.0</v>
      </c>
      <c r="I30" s="2" t="n">
        <v>3980.0</v>
      </c>
      <c r="J30" s="2" t="n">
        <v>3308.0</v>
      </c>
      <c r="K30" s="2" t="n">
        <f si="0" t="shared"/>
        <v>22519.0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366.0</v>
      </c>
      <c r="E31" s="2" t="n">
        <v>426.0</v>
      </c>
      <c r="F31" s="2" t="n">
        <v>1835.0</v>
      </c>
      <c r="G31" s="2" t="n">
        <v>2857.0</v>
      </c>
      <c r="H31" s="2" t="n">
        <v>2028.0</v>
      </c>
      <c r="I31" s="2" t="n">
        <v>1885.0</v>
      </c>
      <c r="J31" s="2" t="n">
        <v>1957.0</v>
      </c>
      <c r="K31" s="2" t="n">
        <f si="0" t="shared"/>
        <v>11354.0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263.0</v>
      </c>
      <c r="E32" s="2" t="n">
        <v>374.0</v>
      </c>
      <c r="F32" s="2" t="n">
        <v>2526.0</v>
      </c>
      <c r="G32" s="2" t="n">
        <v>2904.0</v>
      </c>
      <c r="H32" s="2" t="n">
        <v>2595.0</v>
      </c>
      <c r="I32" s="2" t="n">
        <v>1719.0</v>
      </c>
      <c r="J32" s="2" t="n">
        <v>1305.0</v>
      </c>
      <c r="K32" s="2" t="n">
        <f si="0" t="shared"/>
        <v>11686.0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1698.0</v>
      </c>
      <c r="E33" s="2" t="n">
        <v>2084.0</v>
      </c>
      <c r="F33" s="2" t="n">
        <v>9690.0</v>
      </c>
      <c r="G33" s="2" t="n">
        <v>14231.0</v>
      </c>
      <c r="H33" s="2" t="n">
        <v>11198.0</v>
      </c>
      <c r="I33" s="2" t="n">
        <v>9711.0</v>
      </c>
      <c r="J33" s="2" t="n">
        <v>13714.0</v>
      </c>
      <c r="K33" s="2" t="n">
        <f si="0" t="shared"/>
        <v>62326.0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213.0</v>
      </c>
      <c r="E34" s="2" t="n">
        <v>381.0</v>
      </c>
      <c r="F34" s="2" t="n">
        <v>1789.0</v>
      </c>
      <c r="G34" s="2" t="n">
        <v>2080.0</v>
      </c>
      <c r="H34" s="2" t="n">
        <v>1493.0</v>
      </c>
      <c r="I34" s="2" t="n">
        <v>1398.0</v>
      </c>
      <c r="J34" s="2" t="n">
        <v>1639.0</v>
      </c>
      <c r="K34" s="2" t="n">
        <f si="0" t="shared"/>
        <v>8993.0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11.0</v>
      </c>
      <c r="E35" s="2" t="n">
        <v>17.0</v>
      </c>
      <c r="F35" s="2" t="n">
        <v>271.0</v>
      </c>
      <c r="G35" s="2" t="n">
        <v>446.0</v>
      </c>
      <c r="H35" s="2" t="n">
        <v>401.0</v>
      </c>
      <c r="I35" s="2" t="n">
        <v>216.0</v>
      </c>
      <c r="J35" s="2" t="n">
        <v>173.0</v>
      </c>
      <c r="K35" s="2" t="n">
        <f si="0" t="shared"/>
        <v>1535.0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214.0</v>
      </c>
      <c r="E36" s="2" t="n">
        <v>326.0</v>
      </c>
      <c r="F36" s="2" t="n">
        <v>1179.0</v>
      </c>
      <c r="G36" s="2" t="n">
        <v>1333.0</v>
      </c>
      <c r="H36" s="2" t="n">
        <v>1176.0</v>
      </c>
      <c r="I36" s="2" t="n">
        <v>1170.0</v>
      </c>
      <c r="J36" s="2" t="n">
        <v>927.0</v>
      </c>
      <c r="K36" s="2" t="n">
        <f si="0" t="shared"/>
        <v>6325.0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166.0</v>
      </c>
      <c r="E37" s="2" t="n">
        <v>348.0</v>
      </c>
      <c r="F37" s="2" t="n">
        <v>1226.0</v>
      </c>
      <c r="G37" s="2" t="n">
        <v>2072.0</v>
      </c>
      <c r="H37" s="2" t="n">
        <v>1398.0</v>
      </c>
      <c r="I37" s="2" t="n">
        <v>669.0</v>
      </c>
      <c r="J37" s="2" t="n">
        <v>407.0</v>
      </c>
      <c r="K37" s="2" t="n">
        <f si="0" t="shared"/>
        <v>6286.0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1179.0</v>
      </c>
      <c r="E38" s="2" t="n">
        <f ref="E38:J38" si="4" t="shared">E39-E26-E27-E28-E29-E30-E31-E32-E33-E34-E35-E36-E37</f>
        <v>2248.0</v>
      </c>
      <c r="F38" s="2" t="n">
        <f si="4" t="shared"/>
        <v>11096.0</v>
      </c>
      <c r="G38" s="2" t="n">
        <f si="4" t="shared"/>
        <v>14287.0</v>
      </c>
      <c r="H38" s="2" t="n">
        <f si="4" t="shared"/>
        <v>11021.0</v>
      </c>
      <c r="I38" s="2" t="n">
        <f si="4" t="shared"/>
        <v>7886.0</v>
      </c>
      <c r="J38" s="2" t="n">
        <f si="4" t="shared"/>
        <v>5460.0</v>
      </c>
      <c r="K38" s="2" t="n">
        <f si="0" t="shared"/>
        <v>53177.0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8334.0</v>
      </c>
      <c r="E39" s="2" t="n">
        <v>12631.0</v>
      </c>
      <c r="F39" s="2" t="n">
        <v>62930.0</v>
      </c>
      <c r="G39" s="2" t="n">
        <v>75604.0</v>
      </c>
      <c r="H39" s="2" t="n">
        <v>57396.0</v>
      </c>
      <c r="I39" s="2" t="n">
        <v>51284.0</v>
      </c>
      <c r="J39" s="2" t="n">
        <v>52675.0</v>
      </c>
      <c r="K39" s="2" t="n">
        <f si="0" t="shared"/>
        <v>320854.0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6348.0</v>
      </c>
      <c r="E40" s="2" t="n">
        <v>6047.0</v>
      </c>
      <c r="F40" s="2" t="n">
        <v>12847.0</v>
      </c>
      <c r="G40" s="2" t="n">
        <v>18176.0</v>
      </c>
      <c r="H40" s="2" t="n">
        <v>17593.0</v>
      </c>
      <c r="I40" s="2" t="n">
        <v>12885.0</v>
      </c>
      <c r="J40" s="2" t="n">
        <v>22703.0</v>
      </c>
      <c r="K40" s="2" t="n">
        <f si="0" t="shared"/>
        <v>96599.0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938.0</v>
      </c>
      <c r="E41" s="2" t="n">
        <v>1190.0</v>
      </c>
      <c r="F41" s="2" t="n">
        <v>1840.0</v>
      </c>
      <c r="G41" s="2" t="n">
        <v>2567.0</v>
      </c>
      <c r="H41" s="2" t="n">
        <v>2752.0</v>
      </c>
      <c r="I41" s="2" t="n">
        <v>2208.0</v>
      </c>
      <c r="J41" s="2" t="n">
        <v>3179.0</v>
      </c>
      <c r="K41" s="2" t="n">
        <f si="0" t="shared"/>
        <v>14674.0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43.0</v>
      </c>
      <c r="E42" s="2" t="n">
        <f ref="E42:J42" si="5" t="shared">E43-E40-E41</f>
        <v>107.0</v>
      </c>
      <c r="F42" s="2" t="n">
        <f si="5" t="shared"/>
        <v>312.0</v>
      </c>
      <c r="G42" s="2" t="n">
        <f si="5" t="shared"/>
        <v>351.0</v>
      </c>
      <c r="H42" s="2" t="n">
        <f si="5" t="shared"/>
        <v>357.0</v>
      </c>
      <c r="I42" s="2" t="n">
        <f si="5" t="shared"/>
        <v>370.0</v>
      </c>
      <c r="J42" s="2" t="n">
        <f si="5" t="shared"/>
        <v>382.0</v>
      </c>
      <c r="K42" s="2" t="n">
        <f si="0" t="shared"/>
        <v>1922.0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7329.0</v>
      </c>
      <c r="E43" s="2" t="n">
        <v>7344.0</v>
      </c>
      <c r="F43" s="2" t="n">
        <v>14999.0</v>
      </c>
      <c r="G43" s="2" t="n">
        <v>21094.0</v>
      </c>
      <c r="H43" s="2" t="n">
        <v>20702.0</v>
      </c>
      <c r="I43" s="2" t="n">
        <v>15463.0</v>
      </c>
      <c r="J43" s="2" t="n">
        <v>26264.0</v>
      </c>
      <c r="K43" s="2" t="n">
        <f si="0" t="shared"/>
        <v>113195.0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101.0</v>
      </c>
      <c r="E44" s="2" t="n">
        <v>108.0</v>
      </c>
      <c r="F44" s="2" t="n">
        <v>541.0</v>
      </c>
      <c r="G44" s="2" t="n">
        <v>1464.0</v>
      </c>
      <c r="H44" s="2" t="n">
        <v>1010.0</v>
      </c>
      <c r="I44" s="2" t="n">
        <v>703.0</v>
      </c>
      <c r="J44" s="2" t="n">
        <v>436.0</v>
      </c>
      <c r="K44" s="2" t="n">
        <f si="0" t="shared"/>
        <v>4363.0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93.0</v>
      </c>
      <c r="E45" s="2" t="n">
        <f ref="E45:J45" si="6" t="shared">E46-E44</f>
        <v>150.0</v>
      </c>
      <c r="F45" s="2" t="n">
        <f si="6" t="shared"/>
        <v>1320.0</v>
      </c>
      <c r="G45" s="2" t="n">
        <f si="6" t="shared"/>
        <v>1982.0</v>
      </c>
      <c r="H45" s="2" t="n">
        <f si="6" t="shared"/>
        <v>1385.0</v>
      </c>
      <c r="I45" s="2" t="n">
        <f si="6" t="shared"/>
        <v>774.0</v>
      </c>
      <c r="J45" s="2" t="n">
        <f si="6" t="shared"/>
        <v>371.0</v>
      </c>
      <c r="K45" s="2" t="n">
        <f si="0" t="shared"/>
        <v>6075.0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194.0</v>
      </c>
      <c r="E46" s="2" t="n">
        <v>258.0</v>
      </c>
      <c r="F46" s="2" t="n">
        <v>1861.0</v>
      </c>
      <c r="G46" s="2" t="n">
        <v>3446.0</v>
      </c>
      <c r="H46" s="2" t="n">
        <v>2395.0</v>
      </c>
      <c r="I46" s="2" t="n">
        <v>1477.0</v>
      </c>
      <c r="J46" s="2" t="n">
        <v>807.0</v>
      </c>
      <c r="K46" s="2" t="n">
        <f si="0" t="shared"/>
        <v>10438.0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652.0</v>
      </c>
      <c r="E47" s="2" t="n">
        <v>113.0</v>
      </c>
      <c r="F47" s="2" t="n">
        <v>189.0</v>
      </c>
      <c r="G47" s="2" t="n">
        <v>314.0</v>
      </c>
      <c r="H47" s="2" t="n">
        <v>284.0</v>
      </c>
      <c r="I47" s="2" t="n">
        <v>226.0</v>
      </c>
      <c r="J47" s="2" t="n">
        <v>120.0</v>
      </c>
      <c r="K47" s="2" t="n">
        <f si="0" t="shared"/>
        <v>1898.0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233980.0</v>
      </c>
      <c r="E48" s="2" t="n">
        <f ref="E48:J48" si="7" t="shared">E47+E46+E43+E39+E25+E18</f>
        <v>405920.0</v>
      </c>
      <c r="F48" s="2" t="n">
        <f si="7" t="shared"/>
        <v>1443779.0</v>
      </c>
      <c r="G48" s="2" t="n">
        <f si="7" t="shared"/>
        <v>1624209.0</v>
      </c>
      <c r="H48" s="2" t="n">
        <f si="7" t="shared"/>
        <v>1201058.0</v>
      </c>
      <c r="I48" s="2" t="n">
        <f si="7" t="shared"/>
        <v>1013461.0</v>
      </c>
      <c r="J48" s="2" t="n">
        <f si="7" t="shared"/>
        <v>1031660.0</v>
      </c>
      <c r="K48" s="2" t="n">
        <f si="0" t="shared"/>
        <v>6954067.0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