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0月來臺旅客人次及成長率－按國籍分
Table 1-3 Visitor Arrivals by Nationality,
 October, 2024</t>
  </si>
  <si>
    <t>113年10月
Oct.., 2024</t>
  </si>
  <si>
    <t>112年10月
Oct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6853.0</v>
      </c>
      <c r="E3" s="4" t="n">
        <v>97492.0</v>
      </c>
      <c r="F3" s="5" t="n">
        <f>IF(E3=0,"-",(D3-E3)/E3*100)</f>
        <v>19.85906535920896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84871.0</v>
      </c>
      <c r="E4" s="4" t="n">
        <v>75498.0</v>
      </c>
      <c r="F4" s="5" t="n">
        <f ref="F4:F46" si="0" t="shared">IF(E4=0,"-",(D4-E4)/E4*100)</f>
        <v>12.41489840790484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847.0</v>
      </c>
      <c r="E5" s="4" t="n">
        <v>3536.0</v>
      </c>
      <c r="F5" s="5" t="n">
        <f si="0" t="shared"/>
        <v>8.7952488687782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780.0</v>
      </c>
      <c r="E6" s="4" t="n">
        <v>1061.0</v>
      </c>
      <c r="F6" s="5" t="n">
        <f si="0" t="shared"/>
        <v>67.7662582469368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0472.0</v>
      </c>
      <c r="E7" s="4" t="n">
        <v>47253.0</v>
      </c>
      <c r="F7" s="5" t="n">
        <f si="0" t="shared"/>
        <v>-14.35041161407741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4115.0</v>
      </c>
      <c r="E8" s="4" t="n">
        <v>39087.0</v>
      </c>
      <c r="F8" s="5" t="n">
        <f si="0" t="shared"/>
        <v>-12.72034180162202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140.0</v>
      </c>
      <c r="E9" s="4" t="n">
        <v>16412.0</v>
      </c>
      <c r="F9" s="5" t="n">
        <f si="0" t="shared"/>
        <v>10.528881306361198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9747.0</v>
      </c>
      <c r="E10" s="4" t="n">
        <v>32502.0</v>
      </c>
      <c r="F10" s="5" t="n">
        <f si="0" t="shared"/>
        <v>22.29093594240354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6182.0</v>
      </c>
      <c r="E11" s="4" t="n">
        <v>43413.0</v>
      </c>
      <c r="F11" s="5" t="n">
        <f si="0" t="shared"/>
        <v>-16.65630110796305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1972.0</v>
      </c>
      <c r="E12" s="4" t="n">
        <v>32554.0</v>
      </c>
      <c r="F12" s="5" t="n">
        <f si="0" t="shared"/>
        <v>-1.787798734410518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972.0</v>
      </c>
      <c r="E13" s="4" t="n">
        <f>E14-E7-E8-E9-E10-E11-E12</f>
        <v>2217.0</v>
      </c>
      <c r="F13" s="5" t="n">
        <f si="0" t="shared"/>
        <v>-11.05096977898060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02600.0</v>
      </c>
      <c r="E14" s="4" t="n">
        <v>213438.0</v>
      </c>
      <c r="F14" s="5" t="n">
        <f si="0" t="shared"/>
        <v>-5.07782119397670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42.0</v>
      </c>
      <c r="E15" s="4" t="n">
        <f>E16-E3-E4-E5-E6-E14</f>
        <v>726.0</v>
      </c>
      <c r="F15" s="5" t="n">
        <f si="0" t="shared"/>
        <v>29.7520661157024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10893.0</v>
      </c>
      <c r="E16" s="4" t="n">
        <v>391751.0</v>
      </c>
      <c r="F16" s="5" t="n">
        <f si="0" t="shared"/>
        <v>4.88626704207519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058.0</v>
      </c>
      <c r="E17" s="4" t="n">
        <v>12730.0</v>
      </c>
      <c r="F17" s="5" t="n">
        <f si="0" t="shared"/>
        <v>10.43205027494108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4292.0</v>
      </c>
      <c r="E18" s="4" t="n">
        <v>50236.0</v>
      </c>
      <c r="F18" s="5" t="n">
        <f si="0" t="shared"/>
        <v>8.073891233378454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585.0</v>
      </c>
      <c r="E19" s="4" t="n">
        <v>468.0</v>
      </c>
      <c r="F19" s="5" t="n">
        <f si="0" t="shared"/>
        <v>25.0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43.0</v>
      </c>
      <c r="E20" s="4" t="n">
        <v>348.0</v>
      </c>
      <c r="F20" s="5" t="n">
        <f si="0" t="shared"/>
        <v>27.29885057471264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4.0</v>
      </c>
      <c r="E21" s="4" t="n">
        <v>70.0</v>
      </c>
      <c r="F21" s="5" t="n">
        <f si="0" t="shared"/>
        <v>34.28571428571428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04.0</v>
      </c>
      <c r="E22" s="4" t="n">
        <f>E23-E17-E18-E19-E20-E21</f>
        <v>1051.0</v>
      </c>
      <c r="F22" s="5" t="n">
        <f>IF(E22=0,"-",(D22-E22)/E22*100)</f>
        <v>5.04281636536631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0576.0</v>
      </c>
      <c r="E23" s="4" t="n">
        <v>64903.0</v>
      </c>
      <c r="F23" s="5" t="n">
        <f si="0" t="shared"/>
        <v>8.74073617552347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53.0</v>
      </c>
      <c r="E24" s="4" t="n">
        <v>813.0</v>
      </c>
      <c r="F24" s="5" t="n">
        <f si="0" t="shared"/>
        <v>4.92004920049200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065.0</v>
      </c>
      <c r="E25" s="4" t="n">
        <v>5189.0</v>
      </c>
      <c r="F25" s="5" t="n">
        <f si="0" t="shared"/>
        <v>16.8818654846791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334.0</v>
      </c>
      <c r="E26" s="4" t="n">
        <v>6610.0</v>
      </c>
      <c r="F26" s="5" t="n">
        <f si="0" t="shared"/>
        <v>10.95310136157337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10.0</v>
      </c>
      <c r="E27" s="4" t="n">
        <v>1679.0</v>
      </c>
      <c r="F27" s="5" t="n">
        <f si="0" t="shared"/>
        <v>1.84633710541989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556.0</v>
      </c>
      <c r="E28" s="4" t="n">
        <v>2526.0</v>
      </c>
      <c r="F28" s="5" t="n">
        <f si="0" t="shared"/>
        <v>1.18764845605700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34.0</v>
      </c>
      <c r="E29" s="4" t="n">
        <v>1118.0</v>
      </c>
      <c r="F29" s="5" t="n">
        <f si="0" t="shared"/>
        <v>1.431127012522361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259.0</v>
      </c>
      <c r="E30" s="4" t="n">
        <v>1202.0</v>
      </c>
      <c r="F30" s="5" t="n">
        <f si="0" t="shared"/>
        <v>4.74209650582362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521.0</v>
      </c>
      <c r="E31" s="4" t="n">
        <v>9136.0</v>
      </c>
      <c r="F31" s="5" t="n">
        <f si="0" t="shared"/>
        <v>4.21409807355516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35.0</v>
      </c>
      <c r="E32" s="4" t="n">
        <v>964.0</v>
      </c>
      <c r="F32" s="5" t="n">
        <f si="0" t="shared"/>
        <v>-13.38174273858921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98.0</v>
      </c>
      <c r="E33" s="4" t="n">
        <v>160.0</v>
      </c>
      <c r="F33" s="5" t="n">
        <f si="0" t="shared"/>
        <v>23.7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886.0</v>
      </c>
      <c r="E34" s="4" t="n">
        <v>751.0</v>
      </c>
      <c r="F34" s="5" t="n">
        <f si="0" t="shared"/>
        <v>17.97603195739014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073.0</v>
      </c>
      <c r="E35" s="4" t="n">
        <f>E36-E24-E25-E26-E27-E28-E29-E30-E31-E32-E33-E34</f>
        <v>7121.0</v>
      </c>
      <c r="F35" s="5" t="n">
        <f si="0" t="shared"/>
        <v>13.36890886111501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0424.0</v>
      </c>
      <c r="E36" s="4" t="n">
        <v>37269.0</v>
      </c>
      <c r="F36" s="5" t="n">
        <f si="0" t="shared"/>
        <v>8.46548069441090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1831.0</v>
      </c>
      <c r="E37" s="4" t="n">
        <v>9577.0</v>
      </c>
      <c r="F37" s="5" t="n">
        <f si="0" t="shared"/>
        <v>23.53555393129372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051.0</v>
      </c>
      <c r="E38" s="4" t="n">
        <v>1631.0</v>
      </c>
      <c r="F38" s="5" t="n">
        <f si="0" t="shared"/>
        <v>25.75107296137339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7.0</v>
      </c>
      <c r="E39" s="4" t="n">
        <f>E40-E37-E38</f>
        <v>151.0</v>
      </c>
      <c r="F39" s="5" t="n">
        <f si="0" t="shared"/>
        <v>10.59602649006622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049.0</v>
      </c>
      <c r="E40" s="4" t="n">
        <v>11359.0</v>
      </c>
      <c r="F40" s="5" t="n">
        <f si="0" t="shared"/>
        <v>23.68166211814420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34.0</v>
      </c>
      <c r="E41" s="4" t="n">
        <v>388.0</v>
      </c>
      <c r="F41" s="5" t="n">
        <f si="0" t="shared"/>
        <v>-13.91752577319587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06.0</v>
      </c>
      <c r="E42" s="4" t="n">
        <f>E43-E41</f>
        <v>531.0</v>
      </c>
      <c r="F42" s="5" t="n">
        <f si="0" t="shared"/>
        <v>32.9566854990583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40.0</v>
      </c>
      <c r="E43" s="4" t="n">
        <v>919.0</v>
      </c>
      <c r="F43" s="5" t="n">
        <f si="0" t="shared"/>
        <v>13.16648531011969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0.0</v>
      </c>
      <c r="E44" s="4" t="n">
        <v>59.0</v>
      </c>
      <c r="F44" s="5" t="n">
        <f si="0" t="shared"/>
        <v>18.6440677966101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4063.0</v>
      </c>
      <c r="E45" s="4" t="n">
        <v>115389.0</v>
      </c>
      <c r="F45" s="5" t="n">
        <f si="0" t="shared"/>
        <v>7.51718101378814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61115.0</v>
      </c>
      <c r="E46" s="8" t="n">
        <f>E44+E43+E40+E36+E23+E16+E45</f>
        <v>621649.0</v>
      </c>
      <c r="F46" s="5" t="n">
        <f si="0" t="shared"/>
        <v>6.348598646503091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