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3年10月來臺旅客人次及成長率－按國籍分
Table 1-3 Visitor Arrivals by Nationality,
 October, 2024</t>
  </si>
  <si>
    <t>113年10月
Oct.., 2024</t>
  </si>
  <si>
    <t>112年10月
Oct..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116853.0</v>
      </c>
      <c r="E3" s="4" t="n">
        <v>97492.0</v>
      </c>
      <c r="F3" s="5" t="n">
        <f>IF(E3=0,"-",(D3-E3)/E3*100)</f>
        <v>19.859065359208962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84871.0</v>
      </c>
      <c r="E4" s="4" t="n">
        <v>75498.0</v>
      </c>
      <c r="F4" s="5" t="n">
        <f ref="F4:F46" si="0" t="shared">IF(E4=0,"-",(D4-E4)/E4*100)</f>
        <v>12.414898407904845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3847.0</v>
      </c>
      <c r="E5" s="4" t="n">
        <v>3536.0</v>
      </c>
      <c r="F5" s="5" t="n">
        <f si="0" t="shared"/>
        <v>8.79524886877828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1780.0</v>
      </c>
      <c r="E6" s="4" t="n">
        <v>1061.0</v>
      </c>
      <c r="F6" s="5" t="n">
        <f si="0" t="shared"/>
        <v>67.76625824693684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40472.0</v>
      </c>
      <c r="E7" s="4" t="n">
        <v>47253.0</v>
      </c>
      <c r="F7" s="5" t="n">
        <f si="0" t="shared"/>
        <v>-14.350411614077412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34115.0</v>
      </c>
      <c r="E8" s="4" t="n">
        <v>39087.0</v>
      </c>
      <c r="F8" s="5" t="n">
        <f si="0" t="shared"/>
        <v>-12.720341801622023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18140.0</v>
      </c>
      <c r="E9" s="4" t="n">
        <v>16412.0</v>
      </c>
      <c r="F9" s="5" t="n">
        <f si="0" t="shared"/>
        <v>10.528881306361198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39747.0</v>
      </c>
      <c r="E10" s="4" t="n">
        <v>32502.0</v>
      </c>
      <c r="F10" s="5" t="n">
        <f si="0" t="shared"/>
        <v>22.290935942403543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36182.0</v>
      </c>
      <c r="E11" s="4" t="n">
        <v>43413.0</v>
      </c>
      <c r="F11" s="5" t="n">
        <f si="0" t="shared"/>
        <v>-16.656301107963053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31972.0</v>
      </c>
      <c r="E12" s="4" t="n">
        <v>32554.0</v>
      </c>
      <c r="F12" s="5" t="n">
        <f si="0" t="shared"/>
        <v>-1.787798734410518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1972.0</v>
      </c>
      <c r="E13" s="4" t="n">
        <f>E14-E7-E8-E9-E10-E11-E12</f>
        <v>2217.0</v>
      </c>
      <c r="F13" s="5" t="n">
        <f si="0" t="shared"/>
        <v>-11.050969778980605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202600.0</v>
      </c>
      <c r="E14" s="4" t="n">
        <v>213438.0</v>
      </c>
      <c r="F14" s="5" t="n">
        <f si="0" t="shared"/>
        <v>-5.077821193976705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942.0</v>
      </c>
      <c r="E15" s="4" t="n">
        <f>E16-E3-E4-E5-E6-E14</f>
        <v>726.0</v>
      </c>
      <c r="F15" s="5" t="n">
        <f si="0" t="shared"/>
        <v>29.75206611570248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410893.0</v>
      </c>
      <c r="E16" s="4" t="n">
        <v>391751.0</v>
      </c>
      <c r="F16" s="5" t="n">
        <f si="0" t="shared"/>
        <v>4.886267042075196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14058.0</v>
      </c>
      <c r="E17" s="4" t="n">
        <v>12730.0</v>
      </c>
      <c r="F17" s="5" t="n">
        <f si="0" t="shared"/>
        <v>10.432050274941084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54292.0</v>
      </c>
      <c r="E18" s="4" t="n">
        <v>50236.0</v>
      </c>
      <c r="F18" s="5" t="n">
        <f si="0" t="shared"/>
        <v>8.073891233378454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585.0</v>
      </c>
      <c r="E19" s="4" t="n">
        <v>468.0</v>
      </c>
      <c r="F19" s="5" t="n">
        <f si="0" t="shared"/>
        <v>25.0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443.0</v>
      </c>
      <c r="E20" s="4" t="n">
        <v>348.0</v>
      </c>
      <c r="F20" s="5" t="n">
        <f si="0" t="shared"/>
        <v>27.298850574712645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94.0</v>
      </c>
      <c r="E21" s="4" t="n">
        <v>70.0</v>
      </c>
      <c r="F21" s="5" t="n">
        <f si="0" t="shared"/>
        <v>34.285714285714285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1104.0</v>
      </c>
      <c r="E22" s="4" t="n">
        <f>E23-E17-E18-E19-E20-E21</f>
        <v>1051.0</v>
      </c>
      <c r="F22" s="5" t="n">
        <f>IF(E22=0,"-",(D22-E22)/E22*100)</f>
        <v>5.042816365366318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70576.0</v>
      </c>
      <c r="E23" s="4" t="n">
        <v>64903.0</v>
      </c>
      <c r="F23" s="5" t="n">
        <f si="0" t="shared"/>
        <v>8.740736175523473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853.0</v>
      </c>
      <c r="E24" s="4" t="n">
        <v>813.0</v>
      </c>
      <c r="F24" s="5" t="n">
        <f si="0" t="shared"/>
        <v>4.920049200492005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6065.0</v>
      </c>
      <c r="E25" s="4" t="n">
        <v>5189.0</v>
      </c>
      <c r="F25" s="5" t="n">
        <f si="0" t="shared"/>
        <v>16.88186548467913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7334.0</v>
      </c>
      <c r="E26" s="4" t="n">
        <v>6610.0</v>
      </c>
      <c r="F26" s="5" t="n">
        <f si="0" t="shared"/>
        <v>10.953101361573374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1710.0</v>
      </c>
      <c r="E27" s="4" t="n">
        <v>1679.0</v>
      </c>
      <c r="F27" s="5" t="n">
        <f si="0" t="shared"/>
        <v>1.846337105419893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2556.0</v>
      </c>
      <c r="E28" s="4" t="n">
        <v>2526.0</v>
      </c>
      <c r="F28" s="5" t="n">
        <f si="0" t="shared"/>
        <v>1.187648456057007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1134.0</v>
      </c>
      <c r="E29" s="4" t="n">
        <v>1118.0</v>
      </c>
      <c r="F29" s="5" t="n">
        <f si="0" t="shared"/>
        <v>1.4311270125223614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1259.0</v>
      </c>
      <c r="E30" s="4" t="n">
        <v>1202.0</v>
      </c>
      <c r="F30" s="5" t="n">
        <f si="0" t="shared"/>
        <v>4.7420965058236275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9521.0</v>
      </c>
      <c r="E31" s="4" t="n">
        <v>9136.0</v>
      </c>
      <c r="F31" s="5" t="n">
        <f si="0" t="shared"/>
        <v>4.214098073555166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835.0</v>
      </c>
      <c r="E32" s="4" t="n">
        <v>964.0</v>
      </c>
      <c r="F32" s="5" t="n">
        <f si="0" t="shared"/>
        <v>-13.381742738589212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198.0</v>
      </c>
      <c r="E33" s="4" t="n">
        <v>160.0</v>
      </c>
      <c r="F33" s="5" t="n">
        <f si="0" t="shared"/>
        <v>23.75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886.0</v>
      </c>
      <c r="E34" s="4" t="n">
        <v>751.0</v>
      </c>
      <c r="F34" s="5" t="n">
        <f si="0" t="shared"/>
        <v>17.976031957390145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8073.0</v>
      </c>
      <c r="E35" s="4" t="n">
        <f>E36-E24-E25-E26-E27-E28-E29-E30-E31-E32-E33-E34</f>
        <v>7121.0</v>
      </c>
      <c r="F35" s="5" t="n">
        <f si="0" t="shared"/>
        <v>13.368908861115012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40424.0</v>
      </c>
      <c r="E36" s="4" t="n">
        <v>37269.0</v>
      </c>
      <c r="F36" s="5" t="n">
        <f si="0" t="shared"/>
        <v>8.465480694410903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11831.0</v>
      </c>
      <c r="E37" s="4" t="n">
        <v>9577.0</v>
      </c>
      <c r="F37" s="5" t="n">
        <f si="0" t="shared"/>
        <v>23.535553931293723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2051.0</v>
      </c>
      <c r="E38" s="4" t="n">
        <v>1631.0</v>
      </c>
      <c r="F38" s="5" t="n">
        <f si="0" t="shared"/>
        <v>25.75107296137339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167.0</v>
      </c>
      <c r="E39" s="4" t="n">
        <f>E40-E37-E38</f>
        <v>151.0</v>
      </c>
      <c r="F39" s="5" t="n">
        <f si="0" t="shared"/>
        <v>10.596026490066226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14049.0</v>
      </c>
      <c r="E40" s="4" t="n">
        <v>11359.0</v>
      </c>
      <c r="F40" s="5" t="n">
        <f si="0" t="shared"/>
        <v>23.681662118144203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334.0</v>
      </c>
      <c r="E41" s="4" t="n">
        <v>388.0</v>
      </c>
      <c r="F41" s="5" t="n">
        <f si="0" t="shared"/>
        <v>-13.917525773195877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706.0</v>
      </c>
      <c r="E42" s="4" t="n">
        <f>E43-E41</f>
        <v>531.0</v>
      </c>
      <c r="F42" s="5" t="n">
        <f si="0" t="shared"/>
        <v>32.95668549905838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1040.0</v>
      </c>
      <c r="E43" s="4" t="n">
        <v>919.0</v>
      </c>
      <c r="F43" s="5" t="n">
        <f si="0" t="shared"/>
        <v>13.166485310119697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70.0</v>
      </c>
      <c r="E44" s="4" t="n">
        <v>59.0</v>
      </c>
      <c r="F44" s="5" t="n">
        <f si="0" t="shared"/>
        <v>18.64406779661017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24063.0</v>
      </c>
      <c r="E45" s="4" t="n">
        <v>115389.0</v>
      </c>
      <c r="F45" s="5" t="n">
        <f si="0" t="shared"/>
        <v>7.517181013788143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661115.0</v>
      </c>
      <c r="E46" s="8" t="n">
        <f>E44+E43+E40+E36+E23+E16+E45</f>
        <v>621649.0</v>
      </c>
      <c r="F46" s="5" t="n">
        <f si="0" t="shared"/>
        <v>6.348598646503091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