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<sst xmlns="http://schemas.openxmlformats.org/spreadsheetml/2006/main" count="98" uniqueCount="56">
  <si>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</si>
  <si>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</si>
  <si>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</si>
  <si>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</si>
  <si>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</si>
  <si>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</si>
  <si>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</si>
  <si>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</si>
  <si>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</si>
  <si>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</si>
  <si>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</si>
  <si>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</si>
  <si>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</si>
  <si>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</si>
  <si>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</si>
  <si>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</si>
  <si>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</si>
  <si>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</si>
  <si>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</si>
  <si>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</si>
  <si>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</si>
  <si>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</si>
  <si>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</si>
  <si>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</si>
  <si>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</si>
  <si>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</si>
  <si>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</si>
  <si>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</si>
  <si>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</si>
  <si>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</si>
  <si>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</si>
  <si>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</si>
  <si>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</si>
  <si>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</si>
  <si>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</si>
  <si>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</si>
  <si>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</si>
  <si>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</si>
  <si>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</si>
  <si>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</si>
  <si>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</si>
  <si>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</si>
  <si>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</si>
  <si>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</si>
  <si>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</si>
  <si>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</si>
  <si>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</si>
  <si>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</si>
  <si>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</si>
  <si>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</si>
  <si>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</si>
  <si>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</si>
  <si>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</si>
  <si>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113年1至10月來臺旅客人次及成長率－按國籍分
Table 1-3 Visitor Arrivals by Nationality,
 January-October, 2024</t>
  </si>
  <si>
    <t>113年1至10月
Jan.-October., 2024</t>
  </si>
  <si>
    <t>112年1至10月
Jan.-October.,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</si>
</sst>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1021498.0</v>
      </c>
      <c r="E3" s="4" t="n">
        <v>684361.0</v>
      </c>
      <c r="F3" s="5" t="n">
        <f>IF(E3=0,"-",(D3-E3)/E3*100)</f>
        <v>49.263035152499924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784573.0</v>
      </c>
      <c r="E4" s="4" t="n">
        <v>554778.0</v>
      </c>
      <c r="F4" s="5" t="n">
        <f ref="F4:F46" si="0" t="shared">IF(E4=0,"-",(D4-E4)/E4*100)</f>
        <v>41.421072933677976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37629.0</v>
      </c>
      <c r="E5" s="4" t="n">
        <v>30826.0</v>
      </c>
      <c r="F5" s="5" t="n">
        <f si="0" t="shared"/>
        <v>22.069032634788815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13067.0</v>
      </c>
      <c r="E6" s="4" t="n">
        <v>11329.0</v>
      </c>
      <c r="F6" s="5" t="n">
        <f si="0" t="shared"/>
        <v>15.341159855238768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371108.0</v>
      </c>
      <c r="E7" s="4" t="n">
        <v>346027.0</v>
      </c>
      <c r="F7" s="5" t="n">
        <f si="0" t="shared"/>
        <v>7.2482783135420075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286555.0</v>
      </c>
      <c r="E8" s="4" t="n">
        <v>293705.0</v>
      </c>
      <c r="F8" s="5" t="n">
        <f si="0" t="shared"/>
        <v>-2.4344154849253505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192163.0</v>
      </c>
      <c r="E9" s="4" t="n">
        <v>166275.0</v>
      </c>
      <c r="F9" s="5" t="n">
        <f si="0" t="shared"/>
        <v>15.569388061945572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378133.0</v>
      </c>
      <c r="E10" s="4" t="n">
        <v>276357.0</v>
      </c>
      <c r="F10" s="5" t="n">
        <f si="0" t="shared"/>
        <v>36.827726455273435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320108.0</v>
      </c>
      <c r="E11" s="4" t="n">
        <v>306109.0</v>
      </c>
      <c r="F11" s="5" t="n">
        <f si="0" t="shared"/>
        <v>4.573207582919809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317554.0</v>
      </c>
      <c r="E12" s="4" t="n">
        <v>331585.0</v>
      </c>
      <c r="F12" s="5" t="n">
        <f si="0" t="shared"/>
        <v>-4.231494187010872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21123.0</v>
      </c>
      <c r="E13" s="4" t="n">
        <f>E14-E7-E8-E9-E10-E11-E12</f>
        <v>17504.0</v>
      </c>
      <c r="F13" s="5" t="n">
        <f si="0" t="shared"/>
        <v>20.675274223034734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1886744.0</v>
      </c>
      <c r="E14" s="4" t="n">
        <v>1737562.0</v>
      </c>
      <c r="F14" s="5" t="n">
        <f si="0" t="shared"/>
        <v>8.585708020778538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7516.0</v>
      </c>
      <c r="E15" s="4" t="n">
        <f>E16-E3-E4-E5-E6-E14</f>
        <v>6139.0</v>
      </c>
      <c r="F15" s="5" t="n">
        <f si="0" t="shared"/>
        <v>22.43036325134387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3751027.0</v>
      </c>
      <c r="E16" s="4" t="n">
        <v>3024995.0</v>
      </c>
      <c r="F16" s="5" t="n">
        <f si="0" t="shared"/>
        <v>24.00109752247524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114974.0</v>
      </c>
      <c r="E17" s="4" t="n">
        <v>89928.0</v>
      </c>
      <c r="F17" s="5" t="n">
        <f si="0" t="shared"/>
        <v>27.851169824748688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514860.0</v>
      </c>
      <c r="E18" s="4" t="n">
        <v>408016.0</v>
      </c>
      <c r="F18" s="5" t="n">
        <f si="0" t="shared"/>
        <v>26.186227991059173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3846.0</v>
      </c>
      <c r="E19" s="4" t="n">
        <v>2903.0</v>
      </c>
      <c r="F19" s="5" t="n">
        <f si="0" t="shared"/>
        <v>32.483637616259045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3683.0</v>
      </c>
      <c r="E20" s="4" t="n">
        <v>2615.0</v>
      </c>
      <c r="F20" s="5" t="n">
        <f si="0" t="shared"/>
        <v>40.84130019120459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864.0</v>
      </c>
      <c r="E21" s="4" t="n">
        <v>618.0</v>
      </c>
      <c r="F21" s="5" t="n">
        <f si="0" t="shared"/>
        <v>39.80582524271845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10823.0</v>
      </c>
      <c r="E22" s="4" t="n">
        <f>E23-E17-E18-E19-E20-E21</f>
        <v>9390.0</v>
      </c>
      <c r="F22" s="5" t="n">
        <f>IF(E22=0,"-",(D22-E22)/E22*100)</f>
        <v>15.260915867944622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649050.0</v>
      </c>
      <c r="E23" s="4" t="n">
        <v>513470.0</v>
      </c>
      <c r="F23" s="5" t="n">
        <f si="0" t="shared"/>
        <v>26.404658500009738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6731.0</v>
      </c>
      <c r="E24" s="4" t="n">
        <v>5636.0</v>
      </c>
      <c r="F24" s="5" t="n">
        <f si="0" t="shared"/>
        <v>19.428672817601136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47331.0</v>
      </c>
      <c r="E25" s="4" t="n">
        <v>38227.0</v>
      </c>
      <c r="F25" s="5" t="n">
        <f si="0" t="shared"/>
        <v>23.815627697700577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63647.0</v>
      </c>
      <c r="E26" s="4" t="n">
        <v>50019.0</v>
      </c>
      <c r="F26" s="5" t="n">
        <f si="0" t="shared"/>
        <v>27.245646654271376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16558.0</v>
      </c>
      <c r="E27" s="4" t="n">
        <v>13172.0</v>
      </c>
      <c r="F27" s="5" t="n">
        <f si="0" t="shared"/>
        <v>25.706043121773458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20609.0</v>
      </c>
      <c r="E28" s="4" t="n">
        <v>18150.0</v>
      </c>
      <c r="F28" s="5" t="n">
        <f si="0" t="shared"/>
        <v>13.548209366391184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8768.0</v>
      </c>
      <c r="E29" s="4" t="n">
        <v>7266.0</v>
      </c>
      <c r="F29" s="5" t="n">
        <f si="0" t="shared"/>
        <v>20.67162124965593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11525.0</v>
      </c>
      <c r="E30" s="4" t="n">
        <v>8579.0</v>
      </c>
      <c r="F30" s="5" t="n">
        <f si="0" t="shared"/>
        <v>34.3396666278121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78625.0</v>
      </c>
      <c r="E31" s="4" t="n">
        <v>68158.0</v>
      </c>
      <c r="F31" s="5" t="n">
        <f si="0" t="shared"/>
        <v>15.356964699668419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7900.0</v>
      </c>
      <c r="E32" s="4" t="n">
        <v>7080.0</v>
      </c>
      <c r="F32" s="5" t="n">
        <f si="0" t="shared"/>
        <v>11.581920903954803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1700.0</v>
      </c>
      <c r="E33" s="4" t="n">
        <v>1357.0</v>
      </c>
      <c r="F33" s="5" t="n">
        <f si="0" t="shared"/>
        <v>25.276344878408253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6104.0</v>
      </c>
      <c r="E34" s="4" t="n">
        <v>5277.0</v>
      </c>
      <c r="F34" s="5" t="n">
        <f si="0" t="shared"/>
        <v>15.671783210157287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67059.0</v>
      </c>
      <c r="E35" s="4" t="n">
        <f>E36-E24-E25-E26-E27-E28-E29-E30-E31-E32-E33-E34</f>
        <v>53064.0</v>
      </c>
      <c r="F35" s="5" t="n">
        <f si="0" t="shared"/>
        <v>26.37381275440977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336557.0</v>
      </c>
      <c r="E36" s="4" t="n">
        <v>275985.0</v>
      </c>
      <c r="F36" s="5" t="n">
        <f si="0" t="shared"/>
        <v>21.947569614290632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92376.0</v>
      </c>
      <c r="E37" s="4" t="n">
        <v>69288.0</v>
      </c>
      <c r="F37" s="5" t="n">
        <f si="0" t="shared"/>
        <v>33.321787322480084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16101.0</v>
      </c>
      <c r="E38" s="4" t="n">
        <v>13156.0</v>
      </c>
      <c r="F38" s="5" t="n">
        <f si="0" t="shared"/>
        <v>22.385223472179995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1594.0</v>
      </c>
      <c r="E39" s="4" t="n">
        <f>E40-E37-E38</f>
        <v>1487.0</v>
      </c>
      <c r="F39" s="5" t="n">
        <f si="0" t="shared"/>
        <v>7.195696032279758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110071.0</v>
      </c>
      <c r="E40" s="4" t="n">
        <v>83931.0</v>
      </c>
      <c r="F40" s="5" t="n">
        <f si="0" t="shared"/>
        <v>31.144630708558218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4222.0</v>
      </c>
      <c r="E41" s="4" t="n">
        <v>3741.0</v>
      </c>
      <c r="F41" s="5" t="n">
        <f si="0" t="shared"/>
        <v>12.857524726009089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5642.0</v>
      </c>
      <c r="E42" s="4" t="n">
        <f>E43-E41</f>
        <v>4146.0</v>
      </c>
      <c r="F42" s="5" t="n">
        <f si="0" t="shared"/>
        <v>36.08297153883261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9864.0</v>
      </c>
      <c r="E43" s="4" t="n">
        <v>7887.0</v>
      </c>
      <c r="F43" s="5" t="n">
        <f si="0" t="shared"/>
        <v>25.06656523392925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653.0</v>
      </c>
      <c r="E44" s="4" t="n">
        <v>651.0</v>
      </c>
      <c r="F44" s="5" t="n">
        <f si="0" t="shared"/>
        <v>0.30721966205837176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1349045.0</v>
      </c>
      <c r="E45" s="4" t="n">
        <v>1076162.0</v>
      </c>
      <c r="F45" s="5" t="n">
        <f si="0" t="shared"/>
        <v>25.357055907939515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6206267.0</v>
      </c>
      <c r="E46" s="8" t="n">
        <f>E44+E43+E40+E36+E23+E16+E45</f>
        <v>4983081.0</v>
      </c>
      <c r="F46" s="5" t="n">
        <f si="0" t="shared"/>
        <v>24.54678139889759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