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<sst xmlns="http://schemas.openxmlformats.org/spreadsheetml/2006/main" count="118" uniqueCount="73">
  <si>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</si>
  <si>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</si>
  <si>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</si>
  <si>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</si>
  <si>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</si>
  <si>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</si>
  <si>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</si>
  <si>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</si>
  <si>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</si>
  <si>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</si>
  <si>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</si>
  <si>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</si>
  <si>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</si>
  <si>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</si>
  <si>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</si>
  <si>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</si>
  <si>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</si>
  <si>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</si>
  <si>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</si>
  <si>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</si>
  <si>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</si>
  <si>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</si>
  <si>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</si>
  <si>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</si>
  <si>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</si>
  <si>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</si>
  <si>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</si>
  <si>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</si>
  <si>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</si>
  <si>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</si>
  <si>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</si>
  <si>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</si>
  <si>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</si>
  <si>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</si>
  <si>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</si>
  <si>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</si>
  <si>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</si>
  <si>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</si>
  <si>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</si>
  <si>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</si>
  <si>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</si>
  <si>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</si>
  <si>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</si>
  <si>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</si>
  <si>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</si>
  <si>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</si>
  <si>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</si>
  <si>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</si>
  <si>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</si>
  <si>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</si>
  <si>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</si>
  <si>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</si>
  <si>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</si>
  <si>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</si>
  <si>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</si>
  <si>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</si>
  <si>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</si>
  <si>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</si>
  <si>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</si>
  <si>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</si>
  <si>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</si>
  <si>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</si>
  <si>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</si>
  <si>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</si>
  <si>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</si>
  <si>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</si>
  <si>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</si>
  <si>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</si>
  <si>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</si>
  <si>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</si>
  <si>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</si>
  <si>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113年10月來臺旅客人次～按停留夜數分
Table 1-8  Visitor Arrivals  by Length of Stay,
October,2024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</si>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</sst>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4079.0</v>
      </c>
      <c r="E3" s="4" t="n">
        <v>18352.0</v>
      </c>
      <c r="F3" s="4" t="n">
        <v>29974.0</v>
      </c>
      <c r="G3" s="4" t="n">
        <v>21771.0</v>
      </c>
      <c r="H3" s="4" t="n">
        <v>17251.0</v>
      </c>
      <c r="I3" s="4" t="n">
        <v>4512.0</v>
      </c>
      <c r="J3" s="4" t="n">
        <v>1025.0</v>
      </c>
      <c r="K3" s="4" t="n">
        <v>218.0</v>
      </c>
      <c r="L3" s="4" t="n">
        <v>127.0</v>
      </c>
      <c r="M3" s="4" t="n">
        <v>3453.0</v>
      </c>
      <c r="N3" s="11" t="n">
        <f>SUM(D3:M3)</f>
        <v>100762.0</v>
      </c>
      <c r="O3" s="4" t="n">
        <v>605313.0</v>
      </c>
      <c r="P3" s="4" t="n">
        <v>401638.0</v>
      </c>
      <c r="Q3" s="11" t="n">
        <f>SUM(D3:L3)</f>
        <v>97309.0</v>
      </c>
      <c r="R3" s="6" t="n">
        <f ref="R3:R48" si="0" t="shared">IF(P3&lt;&gt;0,P3/SUM(D3:L3),0)</f>
        <v>4.127449670636837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3701.0</v>
      </c>
      <c r="E4" s="5" t="n">
        <v>2906.0</v>
      </c>
      <c r="F4" s="5" t="n">
        <v>3465.0</v>
      </c>
      <c r="G4" s="5" t="n">
        <v>3545.0</v>
      </c>
      <c r="H4" s="5" t="n">
        <v>6829.0</v>
      </c>
      <c r="I4" s="5" t="n">
        <v>4511.0</v>
      </c>
      <c r="J4" s="5" t="n">
        <v>1348.0</v>
      </c>
      <c r="K4" s="5" t="n">
        <v>802.0</v>
      </c>
      <c r="L4" s="5" t="n">
        <v>815.0</v>
      </c>
      <c r="M4" s="5" t="n">
        <v>8356.0</v>
      </c>
      <c r="N4" s="11" t="n">
        <f ref="N4:N14" si="1" t="shared">SUM(D4:M4)</f>
        <v>36278.0</v>
      </c>
      <c r="O4" s="5" t="n">
        <v>910258.0</v>
      </c>
      <c r="P4" s="5" t="n">
        <v>257999.0</v>
      </c>
      <c r="Q4" s="11" t="n">
        <f ref="Q4:Q48" si="2" t="shared">SUM(D4:L4)</f>
        <v>27922.0</v>
      </c>
      <c r="R4" s="6" t="n">
        <f si="0" t="shared"/>
        <v>9.239989972065038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8962.0</v>
      </c>
      <c r="E5" s="5" t="n">
        <v>33028.0</v>
      </c>
      <c r="F5" s="5" t="n">
        <v>41017.0</v>
      </c>
      <c r="G5" s="5" t="n">
        <v>12390.0</v>
      </c>
      <c r="H5" s="5" t="n">
        <v>7319.0</v>
      </c>
      <c r="I5" s="5" t="n">
        <v>3261.0</v>
      </c>
      <c r="J5" s="5" t="n">
        <v>1673.0</v>
      </c>
      <c r="K5" s="5" t="n">
        <v>1580.0</v>
      </c>
      <c r="L5" s="5" t="n">
        <v>928.0</v>
      </c>
      <c r="M5" s="5" t="n">
        <v>2310.0</v>
      </c>
      <c r="N5" s="11" t="n">
        <f si="1" t="shared"/>
        <v>112468.0</v>
      </c>
      <c r="O5" s="5" t="n">
        <v>725437.0</v>
      </c>
      <c r="P5" s="5" t="n">
        <v>497722.0</v>
      </c>
      <c r="Q5" s="11" t="n">
        <f si="2" t="shared"/>
        <v>110158.0</v>
      </c>
      <c r="R5" s="6" t="n">
        <f si="0" t="shared"/>
        <v>4.518255596506836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1904.0</v>
      </c>
      <c r="E6" s="5" t="n">
        <v>12381.0</v>
      </c>
      <c r="F6" s="5" t="n">
        <v>45822.0</v>
      </c>
      <c r="G6" s="5" t="n">
        <v>14231.0</v>
      </c>
      <c r="H6" s="5" t="n">
        <v>5874.0</v>
      </c>
      <c r="I6" s="5" t="n">
        <v>1432.0</v>
      </c>
      <c r="J6" s="5" t="n">
        <v>544.0</v>
      </c>
      <c r="K6" s="5" t="n">
        <v>492.0</v>
      </c>
      <c r="L6" s="5" t="n">
        <v>355.0</v>
      </c>
      <c r="M6" s="5" t="n">
        <v>787.0</v>
      </c>
      <c r="N6" s="11" t="n">
        <f si="1" t="shared"/>
        <v>83822.0</v>
      </c>
      <c r="O6" s="5" t="n">
        <v>415405.0</v>
      </c>
      <c r="P6" s="5" t="n">
        <v>328910.0</v>
      </c>
      <c r="Q6" s="11" t="n">
        <f si="2" t="shared"/>
        <v>83035.0</v>
      </c>
      <c r="R6" s="6" t="n">
        <f si="0" t="shared"/>
        <v>3.9611007406515326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169.0</v>
      </c>
      <c r="E7" s="5" t="n">
        <v>193.0</v>
      </c>
      <c r="F7" s="5" t="n">
        <v>307.0</v>
      </c>
      <c r="G7" s="5" t="n">
        <v>355.0</v>
      </c>
      <c r="H7" s="5" t="n">
        <v>649.0</v>
      </c>
      <c r="I7" s="5" t="n">
        <v>502.0</v>
      </c>
      <c r="J7" s="5" t="n">
        <v>225.0</v>
      </c>
      <c r="K7" s="5" t="n">
        <v>221.0</v>
      </c>
      <c r="L7" s="5" t="n">
        <v>149.0</v>
      </c>
      <c r="M7" s="5" t="n">
        <v>847.0</v>
      </c>
      <c r="N7" s="11" t="n">
        <f si="1" t="shared"/>
        <v>3617.0</v>
      </c>
      <c r="O7" s="5" t="n">
        <v>202499.0</v>
      </c>
      <c r="P7" s="5" t="n">
        <v>39025.0</v>
      </c>
      <c r="Q7" s="11" t="n">
        <f si="2" t="shared"/>
        <v>2770.0</v>
      </c>
      <c r="R7" s="6" t="n">
        <f si="0" t="shared"/>
        <v>14.088447653429602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102.0</v>
      </c>
      <c r="E8" s="5" t="n">
        <v>183.0</v>
      </c>
      <c r="F8" s="5" t="n">
        <v>217.0</v>
      </c>
      <c r="G8" s="5" t="n">
        <v>163.0</v>
      </c>
      <c r="H8" s="5" t="n">
        <v>415.0</v>
      </c>
      <c r="I8" s="5" t="n">
        <v>412.0</v>
      </c>
      <c r="J8" s="5" t="n">
        <v>204.0</v>
      </c>
      <c r="K8" s="5" t="n">
        <v>61.0</v>
      </c>
      <c r="L8" s="5" t="n">
        <v>26.0</v>
      </c>
      <c r="M8" s="5" t="n">
        <v>292.0</v>
      </c>
      <c r="N8" s="11" t="n">
        <f si="1" t="shared"/>
        <v>2075.0</v>
      </c>
      <c r="O8" s="5" t="n">
        <v>34847.0</v>
      </c>
      <c r="P8" s="5" t="n">
        <v>17822.0</v>
      </c>
      <c r="Q8" s="11" t="n">
        <f si="2" t="shared"/>
        <v>1783.0</v>
      </c>
      <c r="R8" s="6" t="n">
        <f si="0" t="shared"/>
        <v>9.995513180033651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925.0</v>
      </c>
      <c r="E9" s="5" t="n">
        <v>1134.0</v>
      </c>
      <c r="F9" s="5" t="n">
        <v>2681.0</v>
      </c>
      <c r="G9" s="5" t="n">
        <v>4265.0</v>
      </c>
      <c r="H9" s="5" t="n">
        <v>14237.0</v>
      </c>
      <c r="I9" s="5" t="n">
        <v>4691.0</v>
      </c>
      <c r="J9" s="5" t="n">
        <v>1408.0</v>
      </c>
      <c r="K9" s="5" t="n">
        <v>747.0</v>
      </c>
      <c r="L9" s="5" t="n">
        <v>443.0</v>
      </c>
      <c r="M9" s="5" t="n">
        <v>2236.0</v>
      </c>
      <c r="N9" s="11" t="n">
        <f si="1" t="shared"/>
        <v>32767.0</v>
      </c>
      <c r="O9" s="5" t="n">
        <v>644041.0</v>
      </c>
      <c r="P9" s="5" t="n">
        <v>256301.0</v>
      </c>
      <c r="Q9" s="11" t="n">
        <f si="2" t="shared"/>
        <v>30531.0</v>
      </c>
      <c r="R9" s="6" t="n">
        <f si="0" t="shared"/>
        <v>8.394779077003701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810.0</v>
      </c>
      <c r="E10" s="5" t="n">
        <v>1987.0</v>
      </c>
      <c r="F10" s="5" t="n">
        <v>3724.0</v>
      </c>
      <c r="G10" s="5" t="n">
        <v>5458.0</v>
      </c>
      <c r="H10" s="5" t="n">
        <v>13790.0</v>
      </c>
      <c r="I10" s="5" t="n">
        <v>6615.0</v>
      </c>
      <c r="J10" s="5" t="n">
        <v>1001.0</v>
      </c>
      <c r="K10" s="5" t="n">
        <v>202.0</v>
      </c>
      <c r="L10" s="5" t="n">
        <v>95.0</v>
      </c>
      <c r="M10" s="5" t="n">
        <v>1021.0</v>
      </c>
      <c r="N10" s="11" t="n">
        <f si="1" t="shared"/>
        <v>34703.0</v>
      </c>
      <c r="O10" s="5" t="n">
        <v>246620.0</v>
      </c>
      <c r="P10" s="5" t="n">
        <v>219101.0</v>
      </c>
      <c r="Q10" s="11" t="n">
        <f si="2" t="shared"/>
        <v>33682.0</v>
      </c>
      <c r="R10" s="6" t="n">
        <f si="0" t="shared"/>
        <v>6.504987827326168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325.0</v>
      </c>
      <c r="E11" s="5" t="n">
        <v>394.0</v>
      </c>
      <c r="F11" s="5" t="n">
        <v>558.0</v>
      </c>
      <c r="G11" s="5" t="n">
        <v>859.0</v>
      </c>
      <c r="H11" s="5" t="n">
        <v>2330.0</v>
      </c>
      <c r="I11" s="5" t="n">
        <v>1798.0</v>
      </c>
      <c r="J11" s="5" t="n">
        <v>541.0</v>
      </c>
      <c r="K11" s="5" t="n">
        <v>553.0</v>
      </c>
      <c r="L11" s="5" t="n">
        <v>269.0</v>
      </c>
      <c r="M11" s="5" t="n">
        <v>5607.0</v>
      </c>
      <c r="N11" s="11" t="n">
        <f si="1" t="shared"/>
        <v>13234.0</v>
      </c>
      <c r="O11" s="5" t="n">
        <v>7798866.0</v>
      </c>
      <c r="P11" s="5" t="n">
        <v>95974.0</v>
      </c>
      <c r="Q11" s="11" t="n">
        <f si="2" t="shared"/>
        <v>7627.0</v>
      </c>
      <c r="R11" s="6" t="n">
        <f si="0" t="shared"/>
        <v>12.583453520388096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950.0</v>
      </c>
      <c r="E12" s="5" t="n">
        <v>2222.0</v>
      </c>
      <c r="F12" s="5" t="n">
        <v>6976.0</v>
      </c>
      <c r="G12" s="5" t="n">
        <v>6109.0</v>
      </c>
      <c r="H12" s="5" t="n">
        <v>6247.0</v>
      </c>
      <c r="I12" s="5" t="n">
        <v>2881.0</v>
      </c>
      <c r="J12" s="5" t="n">
        <v>264.0</v>
      </c>
      <c r="K12" s="5" t="n">
        <v>392.0</v>
      </c>
      <c r="L12" s="5" t="n">
        <v>283.0</v>
      </c>
      <c r="M12" s="5" t="n">
        <v>6407.0</v>
      </c>
      <c r="N12" s="11" t="n">
        <f si="1" t="shared"/>
        <v>32731.0</v>
      </c>
      <c r="O12" s="5" t="n">
        <v>4758146.0</v>
      </c>
      <c r="P12" s="5" t="n">
        <v>163429.0</v>
      </c>
      <c r="Q12" s="11" t="n">
        <f si="2" t="shared"/>
        <v>26324.0</v>
      </c>
      <c r="R12" s="6" t="n">
        <f si="0" t="shared"/>
        <v>6.208364990123082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514.0</v>
      </c>
      <c r="E13" s="5" t="n">
        <v>2651.0</v>
      </c>
      <c r="F13" s="5" t="n">
        <v>7882.0</v>
      </c>
      <c r="G13" s="5" t="n">
        <v>6690.0</v>
      </c>
      <c r="H13" s="5" t="n">
        <v>4806.0</v>
      </c>
      <c r="I13" s="5" t="n">
        <v>8368.0</v>
      </c>
      <c r="J13" s="5" t="n">
        <v>357.0</v>
      </c>
      <c r="K13" s="5" t="n">
        <v>371.0</v>
      </c>
      <c r="L13" s="5" t="n">
        <v>250.0</v>
      </c>
      <c r="M13" s="5" t="n">
        <v>3713.0</v>
      </c>
      <c r="N13" s="11" t="n">
        <f si="1" t="shared"/>
        <v>35602.0</v>
      </c>
      <c r="O13" s="5" t="n">
        <v>2535897.0</v>
      </c>
      <c r="P13" s="5" t="n">
        <v>228762.0</v>
      </c>
      <c r="Q13" s="11" t="n">
        <f si="2" t="shared"/>
        <v>31889.0</v>
      </c>
      <c r="R13" s="6" t="n">
        <f si="0" t="shared"/>
        <v>7.173696258898053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181.0</v>
      </c>
      <c r="E14" s="5" t="n">
        <v>338.0</v>
      </c>
      <c r="F14" s="5" t="n">
        <v>1583.0</v>
      </c>
      <c r="G14" s="5" t="n">
        <v>4361.0</v>
      </c>
      <c r="H14" s="5" t="n">
        <v>1826.0</v>
      </c>
      <c r="I14" s="5" t="n">
        <v>1310.0</v>
      </c>
      <c r="J14" s="5" t="n">
        <v>731.0</v>
      </c>
      <c r="K14" s="5" t="n">
        <v>994.0</v>
      </c>
      <c r="L14" s="5" t="n">
        <v>1262.0</v>
      </c>
      <c r="M14" s="5" t="n">
        <v>10799.0</v>
      </c>
      <c r="N14" s="11" t="n">
        <f si="1" t="shared"/>
        <v>23385.0</v>
      </c>
      <c r="O14" s="5" t="n">
        <v>7366397.0</v>
      </c>
      <c r="P14" s="5" t="n">
        <v>211364.0</v>
      </c>
      <c r="Q14" s="11" t="n">
        <f si="2" t="shared"/>
        <v>12586.0</v>
      </c>
      <c r="R14" s="6" t="n">
        <f si="0" t="shared"/>
        <v>16.793580168441125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80.0</v>
      </c>
      <c r="E15" s="5" t="n">
        <f ref="E15:M15" si="3" t="shared">E16-E9-E10-E11-E12-E13-E14</f>
        <v>65.0</v>
      </c>
      <c r="F15" s="5" t="n">
        <f si="3" t="shared"/>
        <v>181.0</v>
      </c>
      <c r="G15" s="5" t="n">
        <f si="3" t="shared"/>
        <v>391.0</v>
      </c>
      <c r="H15" s="5" t="n">
        <f si="3" t="shared"/>
        <v>474.0</v>
      </c>
      <c r="I15" s="5" t="n">
        <f si="3" t="shared"/>
        <v>357.0</v>
      </c>
      <c r="J15" s="5" t="n">
        <f si="3" t="shared"/>
        <v>88.0</v>
      </c>
      <c r="K15" s="5" t="n">
        <f si="3" t="shared"/>
        <v>91.0</v>
      </c>
      <c r="L15" s="5" t="n">
        <f si="3" t="shared"/>
        <v>62.0</v>
      </c>
      <c r="M15" s="5" t="n">
        <f si="3" t="shared"/>
        <v>253.0</v>
      </c>
      <c r="N15" s="5" t="n">
        <f ref="N15" si="4" t="shared">N16-N9-N10-N11-N12-N13-N14</f>
        <v>2042.0</v>
      </c>
      <c r="O15" s="5" t="n">
        <f>O16-O9-O10-O11-O12-O13-O14</f>
        <v>85389.0</v>
      </c>
      <c r="P15" s="5" t="n">
        <f>P16-P9-P10-P11-P12-P13-P14</f>
        <v>20328.0</v>
      </c>
      <c r="Q15" s="11" t="n">
        <f si="2" t="shared"/>
        <v>1789.0</v>
      </c>
      <c r="R15" s="6" t="n">
        <f si="0" t="shared"/>
        <v>11.36277249860257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3785.0</v>
      </c>
      <c r="E16" s="5" t="n">
        <v>8791.0</v>
      </c>
      <c r="F16" s="5" t="n">
        <v>23585.0</v>
      </c>
      <c r="G16" s="5" t="n">
        <v>28133.0</v>
      </c>
      <c r="H16" s="5" t="n">
        <v>43710.0</v>
      </c>
      <c r="I16" s="5" t="n">
        <v>26020.0</v>
      </c>
      <c r="J16" s="5" t="n">
        <v>4390.0</v>
      </c>
      <c r="K16" s="5" t="n">
        <v>3350.0</v>
      </c>
      <c r="L16" s="5" t="n">
        <v>2664.0</v>
      </c>
      <c r="M16" s="5" t="n">
        <v>30036.0</v>
      </c>
      <c r="N16" s="11" t="n">
        <f ref="N16:N48" si="5" t="shared">SUM(D16:M16)</f>
        <v>174464.0</v>
      </c>
      <c r="O16" s="5" t="n">
        <v>2.3435356E7</v>
      </c>
      <c r="P16" s="5" t="n">
        <v>1195259.0</v>
      </c>
      <c r="Q16" s="11" t="n">
        <f si="2" t="shared"/>
        <v>144428.0</v>
      </c>
      <c r="R16" s="6" t="n">
        <f si="0" t="shared"/>
        <v>8.275812169385437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522.0</v>
      </c>
      <c r="E17" s="5" t="n">
        <f ref="E17:M17" si="6" t="shared">E18-E16-E3-E4-E5-E6-E7-E8</f>
        <v>1674.0</v>
      </c>
      <c r="F17" s="5" t="n">
        <f si="6" t="shared"/>
        <v>2368.0</v>
      </c>
      <c r="G17" s="5" t="n">
        <f si="6" t="shared"/>
        <v>1425.0</v>
      </c>
      <c r="H17" s="5" t="n">
        <f si="6" t="shared"/>
        <v>1757.0</v>
      </c>
      <c r="I17" s="5" t="n">
        <f si="6" t="shared"/>
        <v>974.0</v>
      </c>
      <c r="J17" s="5" t="n">
        <f si="6" t="shared"/>
        <v>277.0</v>
      </c>
      <c r="K17" s="5" t="n">
        <f si="6" t="shared"/>
        <v>141.0</v>
      </c>
      <c r="L17" s="5" t="n">
        <f si="6" t="shared"/>
        <v>78.0</v>
      </c>
      <c r="M17" s="5" t="n">
        <f si="6" t="shared"/>
        <v>395.0</v>
      </c>
      <c r="N17" s="11" t="n">
        <f si="5" t="shared"/>
        <v>9611.0</v>
      </c>
      <c r="O17" s="5" t="n">
        <f>O18-O16-O3-O4-O5-O6-O7-O8</f>
        <v>112939.0</v>
      </c>
      <c r="P17" s="5" t="n">
        <f>P18-P16-P3-P4-P5-P6-P7-P8</f>
        <v>55580.0</v>
      </c>
      <c r="Q17" s="11" t="n">
        <f si="2" t="shared"/>
        <v>9216.0</v>
      </c>
      <c r="R17" s="6" t="n">
        <f si="0" t="shared"/>
        <v>6.030815972222222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23224.0</v>
      </c>
      <c r="E18" s="5" t="n">
        <v>77508.0</v>
      </c>
      <c r="F18" s="5" t="n">
        <v>146755.0</v>
      </c>
      <c r="G18" s="5" t="n">
        <v>82013.0</v>
      </c>
      <c r="H18" s="5" t="n">
        <v>83804.0</v>
      </c>
      <c r="I18" s="5" t="n">
        <v>41624.0</v>
      </c>
      <c r="J18" s="5" t="n">
        <v>9686.0</v>
      </c>
      <c r="K18" s="5" t="n">
        <v>6865.0</v>
      </c>
      <c r="L18" s="5" t="n">
        <v>5142.0</v>
      </c>
      <c r="M18" s="5" t="n">
        <v>46476.0</v>
      </c>
      <c r="N18" s="11" t="n">
        <f si="5" t="shared"/>
        <v>523097.0</v>
      </c>
      <c r="O18" s="5" t="n">
        <v>2.6442054E7</v>
      </c>
      <c r="P18" s="5" t="n">
        <v>2793955.0</v>
      </c>
      <c r="Q18" s="11" t="n">
        <f si="2" t="shared"/>
        <v>476621.0</v>
      </c>
      <c r="R18" s="6" t="n">
        <f si="0" t="shared"/>
        <v>5.862005660682177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581.0</v>
      </c>
      <c r="E19" s="5" t="n">
        <v>801.0</v>
      </c>
      <c r="F19" s="5" t="n">
        <v>1269.0</v>
      </c>
      <c r="G19" s="5" t="n">
        <v>1228.0</v>
      </c>
      <c r="H19" s="5" t="n">
        <v>2255.0</v>
      </c>
      <c r="I19" s="5" t="n">
        <v>1816.0</v>
      </c>
      <c r="J19" s="5" t="n">
        <v>623.0</v>
      </c>
      <c r="K19" s="5" t="n">
        <v>218.0</v>
      </c>
      <c r="L19" s="5" t="n">
        <v>132.0</v>
      </c>
      <c r="M19" s="5" t="n">
        <v>1961.0</v>
      </c>
      <c r="N19" s="11" t="n">
        <f si="5" t="shared"/>
        <v>10884.0</v>
      </c>
      <c r="O19" s="5" t="n">
        <v>144045.0</v>
      </c>
      <c r="P19" s="5" t="n">
        <v>75631.0</v>
      </c>
      <c r="Q19" s="11" t="n">
        <f si="2" t="shared"/>
        <v>8923.0</v>
      </c>
      <c r="R19" s="6" t="n">
        <f si="0" t="shared"/>
        <v>8.47596099966379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3689.0</v>
      </c>
      <c r="E20" s="5" t="n">
        <v>4032.0</v>
      </c>
      <c r="F20" s="5" t="n">
        <v>5473.0</v>
      </c>
      <c r="G20" s="5" t="n">
        <v>5169.0</v>
      </c>
      <c r="H20" s="5" t="n">
        <v>10655.0</v>
      </c>
      <c r="I20" s="5" t="n">
        <v>9180.0</v>
      </c>
      <c r="J20" s="5" t="n">
        <v>2805.0</v>
      </c>
      <c r="K20" s="5" t="n">
        <v>1246.0</v>
      </c>
      <c r="L20" s="5" t="n">
        <v>949.0</v>
      </c>
      <c r="M20" s="5" t="n">
        <v>7478.0</v>
      </c>
      <c r="N20" s="11" t="n">
        <f si="5" t="shared"/>
        <v>50676.0</v>
      </c>
      <c r="O20" s="5" t="n">
        <v>624051.0</v>
      </c>
      <c r="P20" s="5" t="n">
        <v>393744.0</v>
      </c>
      <c r="Q20" s="11" t="n">
        <f si="2" t="shared"/>
        <v>43198.0</v>
      </c>
      <c r="R20" s="6" t="n">
        <f si="0" t="shared"/>
        <v>9.114866429001342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11.0</v>
      </c>
      <c r="E21" s="5" t="n">
        <v>33.0</v>
      </c>
      <c r="F21" s="5" t="n">
        <v>54.0</v>
      </c>
      <c r="G21" s="5" t="n">
        <v>29.0</v>
      </c>
      <c r="H21" s="5" t="n">
        <v>65.0</v>
      </c>
      <c r="I21" s="5" t="n">
        <v>46.0</v>
      </c>
      <c r="J21" s="5" t="n">
        <v>37.0</v>
      </c>
      <c r="K21" s="5" t="n">
        <v>10.0</v>
      </c>
      <c r="L21" s="5" t="n">
        <v>15.0</v>
      </c>
      <c r="M21" s="5" t="n">
        <v>228.0</v>
      </c>
      <c r="N21" s="11" t="n">
        <f si="5" t="shared"/>
        <v>528.0</v>
      </c>
      <c r="O21" s="5" t="n">
        <v>8312.0</v>
      </c>
      <c r="P21" s="5" t="n">
        <v>3546.0</v>
      </c>
      <c r="Q21" s="11" t="n">
        <f si="2" t="shared"/>
        <v>300.0</v>
      </c>
      <c r="R21" s="6" t="n">
        <f si="0" t="shared"/>
        <v>11.82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15.0</v>
      </c>
      <c r="E22" s="5" t="n">
        <v>36.0</v>
      </c>
      <c r="F22" s="5" t="n">
        <v>50.0</v>
      </c>
      <c r="G22" s="5" t="n">
        <v>26.0</v>
      </c>
      <c r="H22" s="5" t="n">
        <v>80.0</v>
      </c>
      <c r="I22" s="5" t="n">
        <v>63.0</v>
      </c>
      <c r="J22" s="5" t="n">
        <v>26.0</v>
      </c>
      <c r="K22" s="5" t="n">
        <v>29.0</v>
      </c>
      <c r="L22" s="5" t="n">
        <v>12.0</v>
      </c>
      <c r="M22" s="5" t="n">
        <v>65.0</v>
      </c>
      <c r="N22" s="11" t="n">
        <f si="5" t="shared"/>
        <v>402.0</v>
      </c>
      <c r="O22" s="5" t="n">
        <v>12172.0</v>
      </c>
      <c r="P22" s="5" t="n">
        <v>4264.0</v>
      </c>
      <c r="Q22" s="11" t="n">
        <f si="2" t="shared"/>
        <v>337.0</v>
      </c>
      <c r="R22" s="6" t="n">
        <f si="0" t="shared"/>
        <v>12.652818991097924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2.0</v>
      </c>
      <c r="E23" s="5" t="n">
        <v>9.0</v>
      </c>
      <c r="F23" s="5" t="n">
        <v>4.0</v>
      </c>
      <c r="G23" s="5" t="n">
        <v>3.0</v>
      </c>
      <c r="H23" s="5" t="n">
        <v>22.0</v>
      </c>
      <c r="I23" s="5" t="n">
        <v>19.0</v>
      </c>
      <c r="J23" s="5" t="n">
        <v>14.0</v>
      </c>
      <c r="K23" s="5" t="n">
        <v>5.0</v>
      </c>
      <c r="L23" s="5" t="n">
        <v>3.0</v>
      </c>
      <c r="M23" s="5" t="n">
        <v>19.0</v>
      </c>
      <c r="N23" s="11" t="n">
        <f si="5" t="shared"/>
        <v>100.0</v>
      </c>
      <c r="O23" s="5" t="n">
        <v>2501.0</v>
      </c>
      <c r="P23" s="5" t="n">
        <v>1174.0</v>
      </c>
      <c r="Q23" s="11" t="n">
        <f si="2" t="shared"/>
        <v>81.0</v>
      </c>
      <c r="R23" s="6" t="n">
        <f si="0" t="shared"/>
        <v>14.493827160493828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49.0</v>
      </c>
      <c r="E24" s="5" t="n">
        <f ref="E24:M24" si="7" t="shared">E25-E19-E20-E21-E22-E23</f>
        <v>52.0</v>
      </c>
      <c r="F24" s="5" t="n">
        <f si="7" t="shared"/>
        <v>68.0</v>
      </c>
      <c r="G24" s="5" t="n">
        <f si="7" t="shared"/>
        <v>73.0</v>
      </c>
      <c r="H24" s="5" t="n">
        <f si="7" t="shared"/>
        <v>108.0</v>
      </c>
      <c r="I24" s="5" t="n">
        <f si="7" t="shared"/>
        <v>174.0</v>
      </c>
      <c r="J24" s="5" t="n">
        <f si="7" t="shared"/>
        <v>87.0</v>
      </c>
      <c r="K24" s="5" t="n">
        <f si="7" t="shared"/>
        <v>70.0</v>
      </c>
      <c r="L24" s="5" t="n">
        <f si="7" t="shared"/>
        <v>85.0</v>
      </c>
      <c r="M24" s="5" t="n">
        <f si="7" t="shared"/>
        <v>237.0</v>
      </c>
      <c r="N24" s="11" t="n">
        <f si="5" t="shared"/>
        <v>1003.0</v>
      </c>
      <c r="O24" s="5" t="n">
        <f>O25-O19-O20-O21-O22-O23</f>
        <v>52029.0</v>
      </c>
      <c r="P24" s="5" t="n">
        <f>P25-P19-P20-P21-P22-P23</f>
        <v>15011.0</v>
      </c>
      <c r="Q24" s="11" t="n">
        <f si="2" t="shared"/>
        <v>766.0</v>
      </c>
      <c r="R24" s="6" t="n">
        <f si="0" t="shared"/>
        <v>19.596605744125327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4347.0</v>
      </c>
      <c r="E25" s="5" t="n">
        <v>4963.0</v>
      </c>
      <c r="F25" s="5" t="n">
        <v>6918.0</v>
      </c>
      <c r="G25" s="5" t="n">
        <v>6528.0</v>
      </c>
      <c r="H25" s="5" t="n">
        <v>13185.0</v>
      </c>
      <c r="I25" s="5" t="n">
        <v>11298.0</v>
      </c>
      <c r="J25" s="5" t="n">
        <v>3592.0</v>
      </c>
      <c r="K25" s="5" t="n">
        <v>1578.0</v>
      </c>
      <c r="L25" s="5" t="n">
        <v>1196.0</v>
      </c>
      <c r="M25" s="5" t="n">
        <v>9988.0</v>
      </c>
      <c r="N25" s="11" t="n">
        <f si="5" t="shared"/>
        <v>63593.0</v>
      </c>
      <c r="O25" s="5" t="n">
        <v>843110.0</v>
      </c>
      <c r="P25" s="5" t="n">
        <v>493370.0</v>
      </c>
      <c r="Q25" s="11" t="n">
        <f si="2" t="shared"/>
        <v>53605.0</v>
      </c>
      <c r="R25" s="6" t="n">
        <f si="0" t="shared"/>
        <v>9.203805615147841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46.0</v>
      </c>
      <c r="E26" s="5" t="n">
        <v>48.0</v>
      </c>
      <c r="F26" s="5" t="n">
        <v>62.0</v>
      </c>
      <c r="G26" s="5" t="n">
        <v>48.0</v>
      </c>
      <c r="H26" s="5" t="n">
        <v>127.0</v>
      </c>
      <c r="I26" s="5" t="n">
        <v>142.0</v>
      </c>
      <c r="J26" s="5" t="n">
        <v>85.0</v>
      </c>
      <c r="K26" s="5" t="n">
        <v>83.0</v>
      </c>
      <c r="L26" s="5" t="n">
        <v>28.0</v>
      </c>
      <c r="M26" s="5" t="n">
        <v>34.0</v>
      </c>
      <c r="N26" s="11" t="n">
        <f si="5" t="shared"/>
        <v>703.0</v>
      </c>
      <c r="O26" s="5" t="n">
        <v>11752.0</v>
      </c>
      <c r="P26" s="5" t="n">
        <v>10238.0</v>
      </c>
      <c r="Q26" s="11" t="n">
        <f si="2" t="shared"/>
        <v>669.0</v>
      </c>
      <c r="R26" s="6" t="n">
        <f si="0" t="shared"/>
        <v>15.303437967115098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236.0</v>
      </c>
      <c r="E27" s="5" t="n">
        <v>297.0</v>
      </c>
      <c r="F27" s="5" t="n">
        <v>330.0</v>
      </c>
      <c r="G27" s="5" t="n">
        <v>281.0</v>
      </c>
      <c r="H27" s="5" t="n">
        <v>745.0</v>
      </c>
      <c r="I27" s="5" t="n">
        <v>1051.0</v>
      </c>
      <c r="J27" s="5" t="n">
        <v>426.0</v>
      </c>
      <c r="K27" s="5" t="n">
        <v>385.0</v>
      </c>
      <c r="L27" s="5" t="n">
        <v>169.0</v>
      </c>
      <c r="M27" s="5" t="n">
        <v>414.0</v>
      </c>
      <c r="N27" s="11" t="n">
        <f si="5" t="shared"/>
        <v>4334.0</v>
      </c>
      <c r="O27" s="5" t="n">
        <v>93165.0</v>
      </c>
      <c r="P27" s="5" t="n">
        <v>57143.0</v>
      </c>
      <c r="Q27" s="11" t="n">
        <f si="2" t="shared"/>
        <v>3920.0</v>
      </c>
      <c r="R27" s="6" t="n">
        <f si="0" t="shared"/>
        <v>14.577295918367346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250.0</v>
      </c>
      <c r="E28" s="5" t="n">
        <v>404.0</v>
      </c>
      <c r="F28" s="5" t="n">
        <v>561.0</v>
      </c>
      <c r="G28" s="5" t="n">
        <v>491.0</v>
      </c>
      <c r="H28" s="5" t="n">
        <v>1176.0</v>
      </c>
      <c r="I28" s="5" t="n">
        <v>1853.0</v>
      </c>
      <c r="J28" s="5" t="n">
        <v>856.0</v>
      </c>
      <c r="K28" s="5" t="n">
        <v>357.0</v>
      </c>
      <c r="L28" s="5" t="n">
        <v>116.0</v>
      </c>
      <c r="M28" s="5" t="n">
        <v>542.0</v>
      </c>
      <c r="N28" s="11" t="n">
        <f si="5" t="shared"/>
        <v>6606.0</v>
      </c>
      <c r="O28" s="5" t="n">
        <v>87732.0</v>
      </c>
      <c r="P28" s="5" t="n">
        <v>73269.0</v>
      </c>
      <c r="Q28" s="11" t="n">
        <f si="2" t="shared"/>
        <v>6064.0</v>
      </c>
      <c r="R28" s="6" t="n">
        <f si="0" t="shared"/>
        <v>12.082618733509236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86.0</v>
      </c>
      <c r="E29" s="5" t="n">
        <v>132.0</v>
      </c>
      <c r="F29" s="5" t="n">
        <v>154.0</v>
      </c>
      <c r="G29" s="5" t="n">
        <v>115.0</v>
      </c>
      <c r="H29" s="5" t="n">
        <v>189.0</v>
      </c>
      <c r="I29" s="5" t="n">
        <v>206.0</v>
      </c>
      <c r="J29" s="5" t="n">
        <v>81.0</v>
      </c>
      <c r="K29" s="5" t="n">
        <v>67.0</v>
      </c>
      <c r="L29" s="5" t="n">
        <v>18.0</v>
      </c>
      <c r="M29" s="5" t="n">
        <v>128.0</v>
      </c>
      <c r="N29" s="11" t="n">
        <f si="5" t="shared"/>
        <v>1176.0</v>
      </c>
      <c r="O29" s="5" t="n">
        <v>21146.0</v>
      </c>
      <c r="P29" s="5" t="n">
        <v>10830.0</v>
      </c>
      <c r="Q29" s="11" t="n">
        <f si="2" t="shared"/>
        <v>1048.0</v>
      </c>
      <c r="R29" s="6" t="n">
        <f si="0" t="shared"/>
        <v>10.333969465648854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114.0</v>
      </c>
      <c r="E30" s="5" t="n">
        <v>155.0</v>
      </c>
      <c r="F30" s="5" t="n">
        <v>196.0</v>
      </c>
      <c r="G30" s="5" t="n">
        <v>193.0</v>
      </c>
      <c r="H30" s="5" t="n">
        <v>398.0</v>
      </c>
      <c r="I30" s="5" t="n">
        <v>590.0</v>
      </c>
      <c r="J30" s="5" t="n">
        <v>348.0</v>
      </c>
      <c r="K30" s="5" t="n">
        <v>117.0</v>
      </c>
      <c r="L30" s="5" t="n">
        <v>20.0</v>
      </c>
      <c r="M30" s="5" t="n">
        <v>177.0</v>
      </c>
      <c r="N30" s="11" t="n">
        <f si="5" t="shared"/>
        <v>2308.0</v>
      </c>
      <c r="O30" s="5" t="n">
        <v>34228.0</v>
      </c>
      <c r="P30" s="5" t="n">
        <v>24427.0</v>
      </c>
      <c r="Q30" s="11" t="n">
        <f si="2" t="shared"/>
        <v>2131.0</v>
      </c>
      <c r="R30" s="6" t="n">
        <f si="0" t="shared"/>
        <v>11.462693571093384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51.0</v>
      </c>
      <c r="E31" s="5" t="n">
        <v>85.0</v>
      </c>
      <c r="F31" s="5" t="n">
        <v>94.0</v>
      </c>
      <c r="G31" s="5" t="n">
        <v>97.0</v>
      </c>
      <c r="H31" s="5" t="n">
        <v>249.0</v>
      </c>
      <c r="I31" s="5" t="n">
        <v>463.0</v>
      </c>
      <c r="J31" s="5" t="n">
        <v>188.0</v>
      </c>
      <c r="K31" s="5" t="n">
        <v>37.0</v>
      </c>
      <c r="L31" s="5" t="n">
        <v>17.0</v>
      </c>
      <c r="M31" s="5" t="n">
        <v>55.0</v>
      </c>
      <c r="N31" s="11" t="n">
        <f si="5" t="shared"/>
        <v>1336.0</v>
      </c>
      <c r="O31" s="5" t="n">
        <v>17212.0</v>
      </c>
      <c r="P31" s="5" t="n">
        <v>14270.0</v>
      </c>
      <c r="Q31" s="11" t="n">
        <f si="2" t="shared"/>
        <v>1281.0</v>
      </c>
      <c r="R31" s="6" t="n">
        <f si="0" t="shared"/>
        <v>11.139734582357534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52.0</v>
      </c>
      <c r="E32" s="5" t="n">
        <v>87.0</v>
      </c>
      <c r="F32" s="5" t="n">
        <v>115.0</v>
      </c>
      <c r="G32" s="5" t="n">
        <v>78.0</v>
      </c>
      <c r="H32" s="5" t="n">
        <v>204.0</v>
      </c>
      <c r="I32" s="5" t="n">
        <v>232.0</v>
      </c>
      <c r="J32" s="5" t="n">
        <v>88.0</v>
      </c>
      <c r="K32" s="5" t="n">
        <v>64.0</v>
      </c>
      <c r="L32" s="5" t="n">
        <v>35.0</v>
      </c>
      <c r="M32" s="5" t="n">
        <v>68.0</v>
      </c>
      <c r="N32" s="11" t="n">
        <f si="5" t="shared"/>
        <v>1023.0</v>
      </c>
      <c r="O32" s="5" t="n">
        <v>19715.0</v>
      </c>
      <c r="P32" s="5" t="n">
        <v>11699.0</v>
      </c>
      <c r="Q32" s="11" t="n">
        <f si="2" t="shared"/>
        <v>955.0</v>
      </c>
      <c r="R32" s="6" t="n">
        <f si="0" t="shared"/>
        <v>12.250261780104712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321.0</v>
      </c>
      <c r="E33" s="5" t="n">
        <v>463.0</v>
      </c>
      <c r="F33" s="5" t="n">
        <v>652.0</v>
      </c>
      <c r="G33" s="5" t="n">
        <v>579.0</v>
      </c>
      <c r="H33" s="5" t="n">
        <v>1171.0</v>
      </c>
      <c r="I33" s="5" t="n">
        <v>1166.0</v>
      </c>
      <c r="J33" s="5" t="n">
        <v>452.0</v>
      </c>
      <c r="K33" s="5" t="n">
        <v>295.0</v>
      </c>
      <c r="L33" s="5" t="n">
        <v>212.0</v>
      </c>
      <c r="M33" s="5" t="n">
        <v>1251.0</v>
      </c>
      <c r="N33" s="11" t="n">
        <f si="5" t="shared"/>
        <v>6562.0</v>
      </c>
      <c r="O33" s="5" t="n">
        <v>99301.0</v>
      </c>
      <c r="P33" s="5" t="n">
        <v>62994.0</v>
      </c>
      <c r="Q33" s="11" t="n">
        <f si="2" t="shared"/>
        <v>5311.0</v>
      </c>
      <c r="R33" s="6" t="n">
        <f si="0" t="shared"/>
        <v>11.861043118056863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62.0</v>
      </c>
      <c r="E34" s="5" t="n">
        <v>64.0</v>
      </c>
      <c r="F34" s="5" t="n">
        <v>75.0</v>
      </c>
      <c r="G34" s="5" t="n">
        <v>61.0</v>
      </c>
      <c r="H34" s="5" t="n">
        <v>93.0</v>
      </c>
      <c r="I34" s="5" t="n">
        <v>219.0</v>
      </c>
      <c r="J34" s="5" t="n">
        <v>76.0</v>
      </c>
      <c r="K34" s="5" t="n">
        <v>30.0</v>
      </c>
      <c r="L34" s="5" t="n">
        <v>10.0</v>
      </c>
      <c r="M34" s="5" t="n">
        <v>80.0</v>
      </c>
      <c r="N34" s="11" t="n">
        <f si="5" t="shared"/>
        <v>770.0</v>
      </c>
      <c r="O34" s="5" t="n">
        <v>10623.0</v>
      </c>
      <c r="P34" s="5" t="n">
        <v>7274.0</v>
      </c>
      <c r="Q34" s="11" t="n">
        <f si="2" t="shared"/>
        <v>690.0</v>
      </c>
      <c r="R34" s="6" t="n">
        <f si="0" t="shared"/>
        <v>10.542028985507246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23.0</v>
      </c>
      <c r="E35" s="5" t="n">
        <v>13.0</v>
      </c>
      <c r="F35" s="5" t="n">
        <v>21.0</v>
      </c>
      <c r="G35" s="5" t="n">
        <v>19.0</v>
      </c>
      <c r="H35" s="5" t="n">
        <v>21.0</v>
      </c>
      <c r="I35" s="5" t="n">
        <v>11.0</v>
      </c>
      <c r="J35" s="5" t="n">
        <v>8.0</v>
      </c>
      <c r="K35" s="5" t="n">
        <v>2.0</v>
      </c>
      <c r="L35" s="5" t="n">
        <v>0.0</v>
      </c>
      <c r="M35" s="5" t="n">
        <v>43.0</v>
      </c>
      <c r="N35" s="11" t="n">
        <f si="5" t="shared"/>
        <v>161.0</v>
      </c>
      <c r="O35" s="5" t="n">
        <v>835.0</v>
      </c>
      <c r="P35" s="5" t="n">
        <v>695.0</v>
      </c>
      <c r="Q35" s="11" t="n">
        <f si="2" t="shared"/>
        <v>118.0</v>
      </c>
      <c r="R35" s="6" t="n">
        <f si="0" t="shared"/>
        <v>5.889830508474576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24.0</v>
      </c>
      <c r="E36" s="5" t="n">
        <v>62.0</v>
      </c>
      <c r="F36" s="5" t="n">
        <v>82.0</v>
      </c>
      <c r="G36" s="5" t="n">
        <v>53.0</v>
      </c>
      <c r="H36" s="5" t="n">
        <v>164.0</v>
      </c>
      <c r="I36" s="5" t="n">
        <v>104.0</v>
      </c>
      <c r="J36" s="5" t="n">
        <v>45.0</v>
      </c>
      <c r="K36" s="5" t="n">
        <v>31.0</v>
      </c>
      <c r="L36" s="5" t="n">
        <v>12.0</v>
      </c>
      <c r="M36" s="5" t="n">
        <v>42.0</v>
      </c>
      <c r="N36" s="11" t="n">
        <f si="5" t="shared"/>
        <v>619.0</v>
      </c>
      <c r="O36" s="5" t="n">
        <v>8463.0</v>
      </c>
      <c r="P36" s="5" t="n">
        <v>6062.0</v>
      </c>
      <c r="Q36" s="11" t="n">
        <f si="2" t="shared"/>
        <v>577.0</v>
      </c>
      <c r="R36" s="6" t="n">
        <f si="0" t="shared"/>
        <v>10.506065857885615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31.0</v>
      </c>
      <c r="E37" s="5" t="n">
        <v>28.0</v>
      </c>
      <c r="F37" s="5" t="n">
        <v>31.0</v>
      </c>
      <c r="G37" s="5" t="n">
        <v>42.0</v>
      </c>
      <c r="H37" s="5" t="n">
        <v>102.0</v>
      </c>
      <c r="I37" s="5" t="n">
        <v>123.0</v>
      </c>
      <c r="J37" s="5" t="n">
        <v>61.0</v>
      </c>
      <c r="K37" s="5" t="n">
        <v>53.0</v>
      </c>
      <c r="L37" s="5" t="n">
        <v>33.0</v>
      </c>
      <c r="M37" s="5" t="n">
        <v>161.0</v>
      </c>
      <c r="N37" s="11" t="n">
        <f si="5" t="shared"/>
        <v>665.0</v>
      </c>
      <c r="O37" s="5" t="n">
        <v>24294.0</v>
      </c>
      <c r="P37" s="5" t="n">
        <v>8553.0</v>
      </c>
      <c r="Q37" s="11" t="n">
        <f si="2" t="shared"/>
        <v>504.0</v>
      </c>
      <c r="R37" s="6" t="n">
        <f si="0" t="shared"/>
        <v>16.970238095238095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305.0</v>
      </c>
      <c r="E38" s="5" t="n">
        <f ref="E38:M38" si="8" t="shared">E39-E26-E27-E28-E29-E30-E31-E32-E33-E34-E35-E36-E37</f>
        <v>377.0</v>
      </c>
      <c r="F38" s="5" t="n">
        <f si="8" t="shared"/>
        <v>440.0</v>
      </c>
      <c r="G38" s="5" t="n">
        <f si="8" t="shared"/>
        <v>425.0</v>
      </c>
      <c r="H38" s="5" t="n">
        <f si="8" t="shared"/>
        <v>981.0</v>
      </c>
      <c r="I38" s="5" t="n">
        <f si="8" t="shared"/>
        <v>1256.0</v>
      </c>
      <c r="J38" s="5" t="n">
        <f si="8" t="shared"/>
        <v>417.0</v>
      </c>
      <c r="K38" s="5" t="n">
        <f si="8" t="shared"/>
        <v>308.0</v>
      </c>
      <c r="L38" s="5" t="n">
        <f si="8" t="shared"/>
        <v>146.0</v>
      </c>
      <c r="M38" s="5" t="n">
        <f si="8" t="shared"/>
        <v>765.0</v>
      </c>
      <c r="N38" s="11" t="n">
        <f si="5" t="shared"/>
        <v>5420.0</v>
      </c>
      <c r="O38" s="5" t="n">
        <f>O39-O26-O27-O28-O29-O30-O31-O32-O33-O34-O35-O36-O37</f>
        <v>88914.0</v>
      </c>
      <c r="P38" s="5" t="n">
        <f>P39-P26-P27-P28-P29-P30-P31-P32-P33-P34-P35-P36-P37</f>
        <v>56958.0</v>
      </c>
      <c r="Q38" s="11" t="n">
        <f si="2" t="shared"/>
        <v>4655.0</v>
      </c>
      <c r="R38" s="6" t="n">
        <f si="0" t="shared"/>
        <v>12.235875402792695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1601.0</v>
      </c>
      <c r="E39" s="5" t="n">
        <v>2215.0</v>
      </c>
      <c r="F39" s="5" t="n">
        <v>2813.0</v>
      </c>
      <c r="G39" s="5" t="n">
        <v>2482.0</v>
      </c>
      <c r="H39" s="5" t="n">
        <v>5620.0</v>
      </c>
      <c r="I39" s="5" t="n">
        <v>7416.0</v>
      </c>
      <c r="J39" s="5" t="n">
        <v>3131.0</v>
      </c>
      <c r="K39" s="5" t="n">
        <v>1829.0</v>
      </c>
      <c r="L39" s="5" t="n">
        <v>816.0</v>
      </c>
      <c r="M39" s="5" t="n">
        <v>3760.0</v>
      </c>
      <c r="N39" s="11" t="n">
        <f si="5" t="shared"/>
        <v>31683.0</v>
      </c>
      <c r="O39" s="5" t="n">
        <v>517380.0</v>
      </c>
      <c r="P39" s="5" t="n">
        <v>344412.0</v>
      </c>
      <c r="Q39" s="11" t="n">
        <f si="2" t="shared"/>
        <v>27923.0</v>
      </c>
      <c r="R39" s="6" t="n">
        <f si="0" t="shared"/>
        <v>12.334348028506966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586.0</v>
      </c>
      <c r="E40" s="5" t="n">
        <v>631.0</v>
      </c>
      <c r="F40" s="5" t="n">
        <v>848.0</v>
      </c>
      <c r="G40" s="5" t="n">
        <v>940.0</v>
      </c>
      <c r="H40" s="5" t="n">
        <v>2391.0</v>
      </c>
      <c r="I40" s="5" t="n">
        <v>2658.0</v>
      </c>
      <c r="J40" s="5" t="n">
        <v>651.0</v>
      </c>
      <c r="K40" s="5" t="n">
        <v>168.0</v>
      </c>
      <c r="L40" s="5" t="n">
        <v>84.0</v>
      </c>
      <c r="M40" s="5" t="n">
        <v>2619.0</v>
      </c>
      <c r="N40" s="11" t="n">
        <f si="5" t="shared"/>
        <v>11576.0</v>
      </c>
      <c r="O40" s="5" t="n">
        <v>94996.0</v>
      </c>
      <c r="P40" s="5" t="n">
        <v>77225.0</v>
      </c>
      <c r="Q40" s="11" t="n">
        <f si="2" t="shared"/>
        <v>8957.0</v>
      </c>
      <c r="R40" s="6" t="n">
        <f si="0" t="shared"/>
        <v>8.621748353243273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105.0</v>
      </c>
      <c r="E41" s="5" t="n">
        <v>90.0</v>
      </c>
      <c r="F41" s="5" t="n">
        <v>160.0</v>
      </c>
      <c r="G41" s="5" t="n">
        <v>144.0</v>
      </c>
      <c r="H41" s="5" t="n">
        <v>326.0</v>
      </c>
      <c r="I41" s="5" t="n">
        <v>348.0</v>
      </c>
      <c r="J41" s="5" t="n">
        <v>148.0</v>
      </c>
      <c r="K41" s="5" t="n">
        <v>23.0</v>
      </c>
      <c r="L41" s="5" t="n">
        <v>20.0</v>
      </c>
      <c r="M41" s="5" t="n">
        <v>420.0</v>
      </c>
      <c r="N41" s="11" t="n">
        <f si="5" t="shared"/>
        <v>1784.0</v>
      </c>
      <c r="O41" s="5" t="n">
        <v>17881.0</v>
      </c>
      <c r="P41" s="5" t="n">
        <v>12773.0</v>
      </c>
      <c r="Q41" s="11" t="n">
        <f si="2" t="shared"/>
        <v>1364.0</v>
      </c>
      <c r="R41" s="6" t="n">
        <f si="0" t="shared"/>
        <v>9.364369501466276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25.0</v>
      </c>
      <c r="E42" s="5" t="n">
        <f ref="E42:M42" si="9" t="shared">E43-E40-E41</f>
        <v>11.0</v>
      </c>
      <c r="F42" s="5" t="n">
        <f si="9" t="shared"/>
        <v>12.0</v>
      </c>
      <c r="G42" s="5" t="n">
        <f si="9" t="shared"/>
        <v>6.0</v>
      </c>
      <c r="H42" s="5" t="n">
        <f si="9" t="shared"/>
        <v>29.0</v>
      </c>
      <c r="I42" s="5" t="n">
        <f si="9" t="shared"/>
        <v>42.0</v>
      </c>
      <c r="J42" s="5" t="n">
        <f si="9" t="shared"/>
        <v>41.0</v>
      </c>
      <c r="K42" s="5" t="n">
        <f si="9" t="shared"/>
        <v>18.0</v>
      </c>
      <c r="L42" s="5" t="n">
        <f si="9" t="shared"/>
        <v>4.0</v>
      </c>
      <c r="M42" s="5" t="n">
        <f si="9" t="shared"/>
        <v>16.0</v>
      </c>
      <c r="N42" s="11" t="n">
        <f si="5" t="shared"/>
        <v>204.0</v>
      </c>
      <c r="O42" s="5" t="n">
        <f>O43-O40-O41</f>
        <v>4884.0</v>
      </c>
      <c r="P42" s="5" t="n">
        <f>P43-P40-P41</f>
        <v>2831.0</v>
      </c>
      <c r="Q42" s="11" t="n">
        <f si="2" t="shared"/>
        <v>188.0</v>
      </c>
      <c r="R42" s="6" t="n">
        <f si="0" t="shared"/>
        <v>15.058510638297872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716.0</v>
      </c>
      <c r="E43" s="5" t="n">
        <v>732.0</v>
      </c>
      <c r="F43" s="5" t="n">
        <v>1020.0</v>
      </c>
      <c r="G43" s="5" t="n">
        <v>1090.0</v>
      </c>
      <c r="H43" s="5" t="n">
        <v>2746.0</v>
      </c>
      <c r="I43" s="5" t="n">
        <v>3048.0</v>
      </c>
      <c r="J43" s="5" t="n">
        <v>840.0</v>
      </c>
      <c r="K43" s="5" t="n">
        <v>209.0</v>
      </c>
      <c r="L43" s="5" t="n">
        <v>108.0</v>
      </c>
      <c r="M43" s="5" t="n">
        <v>3055.0</v>
      </c>
      <c r="N43" s="11" t="n">
        <f si="5" t="shared"/>
        <v>13564.0</v>
      </c>
      <c r="O43" s="5" t="n">
        <v>117761.0</v>
      </c>
      <c r="P43" s="5" t="n">
        <v>92829.0</v>
      </c>
      <c r="Q43" s="11" t="n">
        <f si="2" t="shared"/>
        <v>10509.0</v>
      </c>
      <c r="R43" s="6" t="n">
        <f si="0" t="shared"/>
        <v>8.833285755067086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9.0</v>
      </c>
      <c r="E44" s="8" t="n">
        <v>6.0</v>
      </c>
      <c r="F44" s="8" t="n">
        <v>17.0</v>
      </c>
      <c r="G44" s="8" t="n">
        <v>13.0</v>
      </c>
      <c r="H44" s="8" t="n">
        <v>39.0</v>
      </c>
      <c r="I44" s="8" t="n">
        <v>40.0</v>
      </c>
      <c r="J44" s="8" t="n">
        <v>36.0</v>
      </c>
      <c r="K44" s="8" t="n">
        <v>30.0</v>
      </c>
      <c r="L44" s="8" t="n">
        <v>38.0</v>
      </c>
      <c r="M44" s="8" t="n">
        <v>62.0</v>
      </c>
      <c r="N44" s="11" t="n">
        <f si="5" t="shared"/>
        <v>290.0</v>
      </c>
      <c r="O44" s="8" t="n">
        <v>26229.0</v>
      </c>
      <c r="P44" s="8" t="n">
        <v>5814.0</v>
      </c>
      <c r="Q44" s="11" t="n">
        <f si="2" t="shared"/>
        <v>228.0</v>
      </c>
      <c r="R44" s="6" t="n">
        <f si="0" t="shared"/>
        <v>25.5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5.0</v>
      </c>
      <c r="E45" s="8" t="n">
        <f ref="E45:M45" si="10" t="shared">E46-E44</f>
        <v>16.0</v>
      </c>
      <c r="F45" s="8" t="n">
        <f si="10" t="shared"/>
        <v>20.0</v>
      </c>
      <c r="G45" s="8" t="n">
        <f si="10" t="shared"/>
        <v>26.0</v>
      </c>
      <c r="H45" s="8" t="n">
        <f si="10" t="shared"/>
        <v>104.0</v>
      </c>
      <c r="I45" s="8" t="n">
        <f si="10" t="shared"/>
        <v>128.0</v>
      </c>
      <c r="J45" s="8" t="n">
        <f si="10" t="shared"/>
        <v>113.0</v>
      </c>
      <c r="K45" s="8" t="n">
        <f si="10" t="shared"/>
        <v>44.0</v>
      </c>
      <c r="L45" s="8" t="n">
        <f si="10" t="shared"/>
        <v>22.0</v>
      </c>
      <c r="M45" s="8" t="n">
        <f si="10" t="shared"/>
        <v>103.0</v>
      </c>
      <c r="N45" s="11" t="n">
        <f si="5" t="shared"/>
        <v>581.0</v>
      </c>
      <c r="O45" s="8" t="n">
        <f>O46-O44</f>
        <v>54907.0</v>
      </c>
      <c r="P45" s="8" t="n">
        <f>P46-P44</f>
        <v>8844.0</v>
      </c>
      <c r="Q45" s="11" t="n">
        <f si="2" t="shared"/>
        <v>478.0</v>
      </c>
      <c r="R45" s="6" t="n">
        <f si="0" t="shared"/>
        <v>18.502092050209207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14.0</v>
      </c>
      <c r="E46" s="8" t="n">
        <v>22.0</v>
      </c>
      <c r="F46" s="8" t="n">
        <v>37.0</v>
      </c>
      <c r="G46" s="8" t="n">
        <v>39.0</v>
      </c>
      <c r="H46" s="8" t="n">
        <v>143.0</v>
      </c>
      <c r="I46" s="8" t="n">
        <v>168.0</v>
      </c>
      <c r="J46" s="8" t="n">
        <v>149.0</v>
      </c>
      <c r="K46" s="8" t="n">
        <v>74.0</v>
      </c>
      <c r="L46" s="8" t="n">
        <v>60.0</v>
      </c>
      <c r="M46" s="8" t="n">
        <v>165.0</v>
      </c>
      <c r="N46" s="11" t="n">
        <f si="5" t="shared"/>
        <v>871.0</v>
      </c>
      <c r="O46" s="8" t="n">
        <v>81136.0</v>
      </c>
      <c r="P46" s="8" t="n">
        <v>14658.0</v>
      </c>
      <c r="Q46" s="11" t="n">
        <f si="2" t="shared"/>
        <v>706.0</v>
      </c>
      <c r="R46" s="6" t="n">
        <f si="0" t="shared"/>
        <v>20.762039660056658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2.0</v>
      </c>
      <c r="E47" s="5" t="n">
        <v>6.0</v>
      </c>
      <c r="F47" s="5" t="n">
        <v>9.0</v>
      </c>
      <c r="G47" s="5" t="n">
        <v>14.0</v>
      </c>
      <c r="H47" s="5" t="n">
        <v>37.0</v>
      </c>
      <c r="I47" s="5" t="n">
        <v>16.0</v>
      </c>
      <c r="J47" s="5" t="n">
        <v>1.0</v>
      </c>
      <c r="K47" s="5" t="n">
        <v>3.0</v>
      </c>
      <c r="L47" s="5" t="n">
        <v>2.0</v>
      </c>
      <c r="M47" s="5" t="n">
        <v>14.0</v>
      </c>
      <c r="N47" s="11" t="n">
        <f si="5" t="shared"/>
        <v>104.0</v>
      </c>
      <c r="O47" s="5" t="n">
        <v>9309.0</v>
      </c>
      <c r="P47" s="5" t="n">
        <v>772.0</v>
      </c>
      <c r="Q47" s="11" t="n">
        <f si="2" t="shared"/>
        <v>90.0</v>
      </c>
      <c r="R47" s="6" t="n">
        <f si="0" t="shared"/>
        <v>8.577777777777778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29904.0</v>
      </c>
      <c r="E48" s="5" t="n">
        <f ref="E48:M48" si="11" t="shared">E47+E46+E43+E39+E25+E18</f>
        <v>85446.0</v>
      </c>
      <c r="F48" s="5" t="n">
        <f si="11" t="shared"/>
        <v>157552.0</v>
      </c>
      <c r="G48" s="5" t="n">
        <f si="11" t="shared"/>
        <v>92166.0</v>
      </c>
      <c r="H48" s="5" t="n">
        <f si="11" t="shared"/>
        <v>105535.0</v>
      </c>
      <c r="I48" s="5" t="n">
        <f si="11" t="shared"/>
        <v>63570.0</v>
      </c>
      <c r="J48" s="5" t="n">
        <f si="11" t="shared"/>
        <v>17399.0</v>
      </c>
      <c r="K48" s="5" t="n">
        <f si="11" t="shared"/>
        <v>10558.0</v>
      </c>
      <c r="L48" s="5" t="n">
        <f si="11" t="shared"/>
        <v>7324.0</v>
      </c>
      <c r="M48" s="5" t="n">
        <f si="11" t="shared"/>
        <v>63458.0</v>
      </c>
      <c r="N48" s="11" t="n">
        <f si="5" t="shared"/>
        <v>632912.0</v>
      </c>
      <c r="O48" s="5" t="n">
        <f>O47+O46+O43+O39+O25+O18</f>
        <v>2.801075E7</v>
      </c>
      <c r="P48" s="5" t="n">
        <f>P47+P46+P43+P39+P25+P18</f>
        <v>3739996.0</v>
      </c>
      <c r="Q48" s="11" t="n">
        <f si="2" t="shared"/>
        <v>569454.0</v>
      </c>
      <c r="R48" s="6" t="n">
        <f si="0" t="shared"/>
        <v>6.567687644656109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4.724827464165634</v>
      </c>
      <c r="E49" s="6" t="n">
        <f ref="E49" si="13" t="shared">E48/$N$48*100</f>
        <v>13.50045503956316</v>
      </c>
      <c r="F49" s="6" t="n">
        <f ref="F49" si="14" t="shared">F48/$N$48*100</f>
        <v>24.893192102535583</v>
      </c>
      <c r="G49" s="6" t="n">
        <f ref="G49" si="15" t="shared">G48/$N$48*100</f>
        <v>14.562214020274542</v>
      </c>
      <c r="H49" s="6" t="n">
        <f ref="H49" si="16" t="shared">H48/$N$48*100</f>
        <v>16.674513992466565</v>
      </c>
      <c r="I49" s="6" t="n">
        <f ref="I49" si="17" t="shared">I48/$N$48*100</f>
        <v>10.044050357711656</v>
      </c>
      <c r="J49" s="6" t="n">
        <f ref="J49" si="18" t="shared">J48/$N$48*100</f>
        <v>2.7490393609222137</v>
      </c>
      <c r="K49" s="6" t="n">
        <f ref="K49" si="19" t="shared">K48/$N$48*100</f>
        <v>1.6681623985640974</v>
      </c>
      <c r="L49" s="6" t="n">
        <f ref="L49" si="20" t="shared">L48/$N$48*100</f>
        <v>1.1571908890967466</v>
      </c>
      <c r="M49" s="6" t="n">
        <f ref="M49" si="21" t="shared">M48/$N$48*100</f>
        <v>10.0263543746998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