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<sst xmlns="http://schemas.openxmlformats.org/spreadsheetml/2006/main" count="109" uniqueCount="64">
  <si>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</si>
  <si>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</si>
  <si>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</si>
  <si>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</si>
  <si>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</si>
  <si>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</si>
  <si>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</si>
  <si>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</si>
  <si>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</si>
  <si>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</si>
  <si>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</si>
  <si>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</si>
  <si>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</si>
  <si>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</si>
  <si>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</si>
  <si>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</si>
  <si>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</si>
  <si>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</si>
  <si>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</si>
  <si>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</si>
  <si>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</si>
  <si>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</si>
  <si>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</si>
  <si>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</si>
  <si>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</si>
  <si>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</si>
  <si>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</si>
  <si>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</si>
  <si>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</si>
  <si>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</si>
  <si>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</si>
  <si>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</si>
  <si>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</si>
  <si>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</si>
  <si>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</si>
  <si>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</si>
  <si>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</si>
  <si>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</si>
  <si>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</si>
  <si>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</si>
  <si>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</si>
  <si>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</si>
  <si>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</si>
  <si>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</si>
  <si>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</si>
  <si>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</si>
  <si>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</si>
  <si>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</si>
  <si>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</si>
  <si>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</si>
  <si>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</si>
  <si>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</si>
  <si>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</si>
  <si>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</si>
  <si>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</si>
  <si>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</si>
  <si>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</si>
  <si>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</si>
  <si>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</si>
  <si>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</si>
  <si>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</si>
  <si>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</si>
  <si>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113年10月來臺旅客人次－按年齡分
Table 1-5   Visitor Arrivals by Age,
October,2024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</si>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</sst>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2608.0</v>
      </c>
      <c r="E3" s="2" t="n">
        <v>2189.0</v>
      </c>
      <c r="F3" s="2" t="n">
        <v>19283.0</v>
      </c>
      <c r="G3" s="2" t="n">
        <v>26517.0</v>
      </c>
      <c r="H3" s="2" t="n">
        <v>15665.0</v>
      </c>
      <c r="I3" s="2" t="n">
        <v>13135.0</v>
      </c>
      <c r="J3" s="2" t="n">
        <v>13889.0</v>
      </c>
      <c r="K3" s="2" t="n">
        <f>SUM(D3:J3)</f>
        <v>93286.0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831.0</v>
      </c>
      <c r="E4" s="2" t="n">
        <v>620.0</v>
      </c>
      <c r="F4" s="2" t="n">
        <v>6535.0</v>
      </c>
      <c r="G4" s="2" t="n">
        <v>11156.0</v>
      </c>
      <c r="H4" s="2" t="n">
        <v>8212.0</v>
      </c>
      <c r="I4" s="2" t="n">
        <v>4706.0</v>
      </c>
      <c r="J4" s="2" t="n">
        <v>3381.0</v>
      </c>
      <c r="K4" s="2" t="n">
        <f ref="K4:K48" si="0" t="shared">SUM(D4:J4)</f>
        <v>35441.0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1817.0</v>
      </c>
      <c r="E5" s="2" t="n">
        <v>10077.0</v>
      </c>
      <c r="F5" s="2" t="n">
        <v>18333.0</v>
      </c>
      <c r="G5" s="2" t="n">
        <v>17745.0</v>
      </c>
      <c r="H5" s="2" t="n">
        <v>18855.0</v>
      </c>
      <c r="I5" s="2" t="n">
        <v>23158.0</v>
      </c>
      <c r="J5" s="2" t="n">
        <v>26707.0</v>
      </c>
      <c r="K5" s="2" t="n">
        <f si="0" t="shared"/>
        <v>116692.0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2245.0</v>
      </c>
      <c r="E6" s="2" t="n">
        <v>4233.0</v>
      </c>
      <c r="F6" s="2" t="n">
        <v>16171.0</v>
      </c>
      <c r="G6" s="2" t="n">
        <v>20145.0</v>
      </c>
      <c r="H6" s="2" t="n">
        <v>14614.0</v>
      </c>
      <c r="I6" s="2" t="n">
        <v>13897.0</v>
      </c>
      <c r="J6" s="2" t="n">
        <v>12363.0</v>
      </c>
      <c r="K6" s="2" t="n">
        <f si="0" t="shared"/>
        <v>83668.0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65.0</v>
      </c>
      <c r="E7" s="2" t="n">
        <v>78.0</v>
      </c>
      <c r="F7" s="2" t="n">
        <v>550.0</v>
      </c>
      <c r="G7" s="2" t="n">
        <v>1007.0</v>
      </c>
      <c r="H7" s="2" t="n">
        <v>753.0</v>
      </c>
      <c r="I7" s="2" t="n">
        <v>446.0</v>
      </c>
      <c r="J7" s="2" t="n">
        <v>234.0</v>
      </c>
      <c r="K7" s="2" t="n">
        <f si="0" t="shared"/>
        <v>3133.0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43.0</v>
      </c>
      <c r="E8" s="2" t="n">
        <v>89.0</v>
      </c>
      <c r="F8" s="2" t="n">
        <v>387.0</v>
      </c>
      <c r="G8" s="2" t="n">
        <v>515.0</v>
      </c>
      <c r="H8" s="2" t="n">
        <v>346.0</v>
      </c>
      <c r="I8" s="2" t="n">
        <v>249.0</v>
      </c>
      <c r="J8" s="2" t="n">
        <v>425.0</v>
      </c>
      <c r="K8" s="2" t="n">
        <f si="0" t="shared"/>
        <v>2054.0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1293.0</v>
      </c>
      <c r="E9" s="2" t="n">
        <v>1170.0</v>
      </c>
      <c r="F9" s="2" t="n">
        <v>9834.0</v>
      </c>
      <c r="G9" s="2" t="n">
        <v>9231.0</v>
      </c>
      <c r="H9" s="2" t="n">
        <v>5210.0</v>
      </c>
      <c r="I9" s="2" t="n">
        <v>5136.0</v>
      </c>
      <c r="J9" s="2" t="n">
        <v>4600.0</v>
      </c>
      <c r="K9" s="2" t="n">
        <f si="0" t="shared"/>
        <v>36474.0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2290.0</v>
      </c>
      <c r="E10" s="2" t="n">
        <v>1209.0</v>
      </c>
      <c r="F10" s="2" t="n">
        <v>5519.0</v>
      </c>
      <c r="G10" s="2" t="n">
        <v>10538.0</v>
      </c>
      <c r="H10" s="2" t="n">
        <v>7178.0</v>
      </c>
      <c r="I10" s="2" t="n">
        <v>6281.0</v>
      </c>
      <c r="J10" s="2" t="n">
        <v>6850.0</v>
      </c>
      <c r="K10" s="2" t="n">
        <f si="0" t="shared"/>
        <v>39865.0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147.0</v>
      </c>
      <c r="E11" s="2" t="n">
        <v>551.0</v>
      </c>
      <c r="F11" s="2" t="n">
        <v>6761.0</v>
      </c>
      <c r="G11" s="2" t="n">
        <v>4854.0</v>
      </c>
      <c r="H11" s="2" t="n">
        <v>2692.0</v>
      </c>
      <c r="I11" s="2" t="n">
        <v>1203.0</v>
      </c>
      <c r="J11" s="2" t="n">
        <v>1250.0</v>
      </c>
      <c r="K11" s="2" t="n">
        <f si="0" t="shared"/>
        <v>17458.0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1305.0</v>
      </c>
      <c r="E12" s="2" t="n">
        <v>1834.0</v>
      </c>
      <c r="F12" s="2" t="n">
        <v>10407.0</v>
      </c>
      <c r="G12" s="2" t="n">
        <v>12829.0</v>
      </c>
      <c r="H12" s="2" t="n">
        <v>5843.0</v>
      </c>
      <c r="I12" s="2" t="n">
        <v>3479.0</v>
      </c>
      <c r="J12" s="2" t="n">
        <v>3049.0</v>
      </c>
      <c r="K12" s="2" t="n">
        <f si="0" t="shared"/>
        <v>38746.0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951.0</v>
      </c>
      <c r="E13" s="2" t="n">
        <v>1776.0</v>
      </c>
      <c r="F13" s="2" t="n">
        <v>9601.0</v>
      </c>
      <c r="G13" s="2" t="n">
        <v>11884.0</v>
      </c>
      <c r="H13" s="2" t="n">
        <v>6643.0</v>
      </c>
      <c r="I13" s="2" t="n">
        <v>3228.0</v>
      </c>
      <c r="J13" s="2" t="n">
        <v>2510.0</v>
      </c>
      <c r="K13" s="2" t="n">
        <f si="0" t="shared"/>
        <v>36593.0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336.0</v>
      </c>
      <c r="E14" s="2" t="n">
        <v>5493.0</v>
      </c>
      <c r="F14" s="2" t="n">
        <v>9601.0</v>
      </c>
      <c r="G14" s="2" t="n">
        <v>8831.0</v>
      </c>
      <c r="H14" s="2" t="n">
        <v>4118.0</v>
      </c>
      <c r="I14" s="2" t="n">
        <v>1968.0</v>
      </c>
      <c r="J14" s="2" t="n">
        <v>1729.0</v>
      </c>
      <c r="K14" s="2" t="n">
        <f si="0" t="shared"/>
        <v>32076.0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46.0</v>
      </c>
      <c r="E15" s="2" t="n">
        <f ref="E15:J15" si="1" t="shared">E16-E9-E10-E11-E12-E13-E14</f>
        <v>71.0</v>
      </c>
      <c r="F15" s="2" t="n">
        <f si="1" t="shared"/>
        <v>363.0</v>
      </c>
      <c r="G15" s="2" t="n">
        <f si="1" t="shared"/>
        <v>501.0</v>
      </c>
      <c r="H15" s="2" t="n">
        <f si="1" t="shared"/>
        <v>323.0</v>
      </c>
      <c r="I15" s="2" t="n">
        <f si="1" t="shared"/>
        <v>240.0</v>
      </c>
      <c r="J15" s="2" t="n">
        <f si="1" t="shared"/>
        <v>260.0</v>
      </c>
      <c r="K15" s="2" t="n">
        <f si="0" t="shared"/>
        <v>1804.0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6368.0</v>
      </c>
      <c r="E16" s="2" t="n">
        <v>12104.0</v>
      </c>
      <c r="F16" s="2" t="n">
        <v>52086.0</v>
      </c>
      <c r="G16" s="2" t="n">
        <v>58668.0</v>
      </c>
      <c r="H16" s="2" t="n">
        <v>32007.0</v>
      </c>
      <c r="I16" s="2" t="n">
        <v>21535.0</v>
      </c>
      <c r="J16" s="2" t="n">
        <v>20248.0</v>
      </c>
      <c r="K16" s="2" t="n">
        <f si="0" t="shared"/>
        <v>203016.0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340.0</v>
      </c>
      <c r="E17" s="2" t="n">
        <f ref="E17:J17" si="2" t="shared">E18-E16-E3-E4-E5-E6-E7-E8</f>
        <v>481.0</v>
      </c>
      <c r="F17" s="2" t="n">
        <f si="2" t="shared"/>
        <v>1575.0</v>
      </c>
      <c r="G17" s="2" t="n">
        <f si="2" t="shared"/>
        <v>2685.0</v>
      </c>
      <c r="H17" s="2" t="n">
        <f si="2" t="shared"/>
        <v>2024.0</v>
      </c>
      <c r="I17" s="2" t="n">
        <f si="2" t="shared"/>
        <v>1303.0</v>
      </c>
      <c r="J17" s="2" t="n">
        <f si="2" t="shared"/>
        <v>1084.0</v>
      </c>
      <c r="K17" s="2" t="n">
        <f si="0" t="shared"/>
        <v>9492.0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14317.0</v>
      </c>
      <c r="E18" s="2" t="n">
        <v>29871.0</v>
      </c>
      <c r="F18" s="2" t="n">
        <v>114920.0</v>
      </c>
      <c r="G18" s="2" t="n">
        <v>138438.0</v>
      </c>
      <c r="H18" s="2" t="n">
        <v>92476.0</v>
      </c>
      <c r="I18" s="2" t="n">
        <v>78429.0</v>
      </c>
      <c r="J18" s="2" t="n">
        <v>78331.0</v>
      </c>
      <c r="K18" s="2" t="n">
        <f si="0" t="shared"/>
        <v>546782.0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374.0</v>
      </c>
      <c r="E19" s="2" t="n">
        <v>192.0</v>
      </c>
      <c r="F19" s="2" t="n">
        <v>1229.0</v>
      </c>
      <c r="G19" s="2" t="n">
        <v>2315.0</v>
      </c>
      <c r="H19" s="2" t="n">
        <v>1576.0</v>
      </c>
      <c r="I19" s="2" t="n">
        <v>1818.0</v>
      </c>
      <c r="J19" s="2" t="n">
        <v>3722.0</v>
      </c>
      <c r="K19" s="2" t="n">
        <f si="0" t="shared"/>
        <v>11226.0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1729.0</v>
      </c>
      <c r="E20" s="2" t="n">
        <v>955.0</v>
      </c>
      <c r="F20" s="2" t="n">
        <v>5977.0</v>
      </c>
      <c r="G20" s="2" t="n">
        <v>11183.0</v>
      </c>
      <c r="H20" s="2" t="n">
        <v>7973.0</v>
      </c>
      <c r="I20" s="2" t="n">
        <v>9225.0</v>
      </c>
      <c r="J20" s="2" t="n">
        <v>15780.0</v>
      </c>
      <c r="K20" s="2" t="n">
        <f si="0" t="shared"/>
        <v>52822.0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14.0</v>
      </c>
      <c r="E21" s="2" t="n">
        <v>9.0</v>
      </c>
      <c r="F21" s="2" t="n">
        <v>57.0</v>
      </c>
      <c r="G21" s="2" t="n">
        <v>112.0</v>
      </c>
      <c r="H21" s="2" t="n">
        <v>119.0</v>
      </c>
      <c r="I21" s="2" t="n">
        <v>96.0</v>
      </c>
      <c r="J21" s="2" t="n">
        <v>134.0</v>
      </c>
      <c r="K21" s="2" t="n">
        <f si="0" t="shared"/>
        <v>541.0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7.0</v>
      </c>
      <c r="E22" s="2" t="n">
        <v>5.0</v>
      </c>
      <c r="F22" s="2" t="n">
        <v>38.0</v>
      </c>
      <c r="G22" s="2" t="n">
        <v>100.0</v>
      </c>
      <c r="H22" s="2" t="n">
        <v>90.0</v>
      </c>
      <c r="I22" s="2" t="n">
        <v>72.0</v>
      </c>
      <c r="J22" s="2" t="n">
        <v>76.0</v>
      </c>
      <c r="K22" s="2" t="n">
        <f si="0" t="shared"/>
        <v>388.0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0.0</v>
      </c>
      <c r="E23" s="2" t="n">
        <v>0.0</v>
      </c>
      <c r="F23" s="2" t="n">
        <v>7.0</v>
      </c>
      <c r="G23" s="2" t="n">
        <v>28.0</v>
      </c>
      <c r="H23" s="2" t="n">
        <v>12.0</v>
      </c>
      <c r="I23" s="2" t="n">
        <v>20.0</v>
      </c>
      <c r="J23" s="2" t="n">
        <v>17.0</v>
      </c>
      <c r="K23" s="2" t="n">
        <f si="0" t="shared"/>
        <v>84.0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14.0</v>
      </c>
      <c r="E24" s="2" t="n">
        <f ref="E24:J24" si="3" t="shared">E25-E19-E20-E21-E22-E23</f>
        <v>11.0</v>
      </c>
      <c r="F24" s="2" t="n">
        <f si="3" t="shared"/>
        <v>192.0</v>
      </c>
      <c r="G24" s="2" t="n">
        <f si="3" t="shared"/>
        <v>349.0</v>
      </c>
      <c r="H24" s="2" t="n">
        <f si="3" t="shared"/>
        <v>172.0</v>
      </c>
      <c r="I24" s="2" t="n">
        <f si="3" t="shared"/>
        <v>129.0</v>
      </c>
      <c r="J24" s="2" t="n">
        <f si="3" t="shared"/>
        <v>133.0</v>
      </c>
      <c r="K24" s="2" t="n">
        <f si="0" t="shared"/>
        <v>1000.0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2138.0</v>
      </c>
      <c r="E25" s="2" t="n">
        <v>1172.0</v>
      </c>
      <c r="F25" s="2" t="n">
        <v>7500.0</v>
      </c>
      <c r="G25" s="2" t="n">
        <v>14087.0</v>
      </c>
      <c r="H25" s="2" t="n">
        <v>9942.0</v>
      </c>
      <c r="I25" s="2" t="n">
        <v>11360.0</v>
      </c>
      <c r="J25" s="2" t="n">
        <v>19862.0</v>
      </c>
      <c r="K25" s="2" t="n">
        <f si="0" t="shared"/>
        <v>66061.0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24.0</v>
      </c>
      <c r="E26" s="2" t="n">
        <v>34.0</v>
      </c>
      <c r="F26" s="2" t="n">
        <v>186.0</v>
      </c>
      <c r="G26" s="2" t="n">
        <v>187.0</v>
      </c>
      <c r="H26" s="2" t="n">
        <v>132.0</v>
      </c>
      <c r="I26" s="2" t="n">
        <v>133.0</v>
      </c>
      <c r="J26" s="2" t="n">
        <v>104.0</v>
      </c>
      <c r="K26" s="2" t="n">
        <f si="0" t="shared"/>
        <v>800.0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137.0</v>
      </c>
      <c r="E27" s="2" t="n">
        <v>399.0</v>
      </c>
      <c r="F27" s="2" t="n">
        <v>1134.0</v>
      </c>
      <c r="G27" s="2" t="n">
        <v>1087.0</v>
      </c>
      <c r="H27" s="2" t="n">
        <v>781.0</v>
      </c>
      <c r="I27" s="2" t="n">
        <v>722.0</v>
      </c>
      <c r="J27" s="2" t="n">
        <v>810.0</v>
      </c>
      <c r="K27" s="2" t="n">
        <f si="0" t="shared"/>
        <v>5070.0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169.0</v>
      </c>
      <c r="E28" s="2" t="n">
        <v>263.0</v>
      </c>
      <c r="F28" s="2" t="n">
        <v>1289.0</v>
      </c>
      <c r="G28" s="2" t="n">
        <v>1868.0</v>
      </c>
      <c r="H28" s="2" t="n">
        <v>1147.0</v>
      </c>
      <c r="I28" s="2" t="n">
        <v>1196.0</v>
      </c>
      <c r="J28" s="2" t="n">
        <v>1058.0</v>
      </c>
      <c r="K28" s="2" t="n">
        <f si="0" t="shared"/>
        <v>6990.0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17.0</v>
      </c>
      <c r="E29" s="2" t="n">
        <v>17.0</v>
      </c>
      <c r="F29" s="2" t="n">
        <v>212.0</v>
      </c>
      <c r="G29" s="2" t="n">
        <v>314.0</v>
      </c>
      <c r="H29" s="2" t="n">
        <v>274.0</v>
      </c>
      <c r="I29" s="2" t="n">
        <v>237.0</v>
      </c>
      <c r="J29" s="2" t="n">
        <v>211.0</v>
      </c>
      <c r="K29" s="2" t="n">
        <f si="0" t="shared"/>
        <v>1282.0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60.0</v>
      </c>
      <c r="E30" s="2" t="n">
        <v>34.0</v>
      </c>
      <c r="F30" s="2" t="n">
        <v>502.0</v>
      </c>
      <c r="G30" s="2" t="n">
        <v>631.0</v>
      </c>
      <c r="H30" s="2" t="n">
        <v>420.0</v>
      </c>
      <c r="I30" s="2" t="n">
        <v>434.0</v>
      </c>
      <c r="J30" s="2" t="n">
        <v>401.0</v>
      </c>
      <c r="K30" s="2" t="n">
        <f si="0" t="shared"/>
        <v>2482.0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42.0</v>
      </c>
      <c r="E31" s="2" t="n">
        <v>43.0</v>
      </c>
      <c r="F31" s="2" t="n">
        <v>206.0</v>
      </c>
      <c r="G31" s="2" t="n">
        <v>388.0</v>
      </c>
      <c r="H31" s="2" t="n">
        <v>230.0</v>
      </c>
      <c r="I31" s="2" t="n">
        <v>234.0</v>
      </c>
      <c r="J31" s="2" t="n">
        <v>211.0</v>
      </c>
      <c r="K31" s="2" t="n">
        <f si="0" t="shared"/>
        <v>1354.0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16.0</v>
      </c>
      <c r="E32" s="2" t="n">
        <v>12.0</v>
      </c>
      <c r="F32" s="2" t="n">
        <v>263.0</v>
      </c>
      <c r="G32" s="2" t="n">
        <v>267.0</v>
      </c>
      <c r="H32" s="2" t="n">
        <v>231.0</v>
      </c>
      <c r="I32" s="2" t="n">
        <v>190.0</v>
      </c>
      <c r="J32" s="2" t="n">
        <v>105.0</v>
      </c>
      <c r="K32" s="2" t="n">
        <f si="0" t="shared"/>
        <v>1084.0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173.0</v>
      </c>
      <c r="E33" s="2" t="n">
        <v>215.0</v>
      </c>
      <c r="F33" s="2" t="n">
        <v>969.0</v>
      </c>
      <c r="G33" s="2" t="n">
        <v>1553.0</v>
      </c>
      <c r="H33" s="2" t="n">
        <v>1075.0</v>
      </c>
      <c r="I33" s="2" t="n">
        <v>1083.0</v>
      </c>
      <c r="J33" s="2" t="n">
        <v>1628.0</v>
      </c>
      <c r="K33" s="2" t="n">
        <f si="0" t="shared"/>
        <v>6696.0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8.0</v>
      </c>
      <c r="E34" s="2" t="n">
        <v>73.0</v>
      </c>
      <c r="F34" s="2" t="n">
        <v>153.0</v>
      </c>
      <c r="G34" s="2" t="n">
        <v>236.0</v>
      </c>
      <c r="H34" s="2" t="n">
        <v>137.0</v>
      </c>
      <c r="I34" s="2" t="n">
        <v>128.0</v>
      </c>
      <c r="J34" s="2" t="n">
        <v>138.0</v>
      </c>
      <c r="K34" s="2" t="n">
        <f si="0" t="shared"/>
        <v>873.0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1.0</v>
      </c>
      <c r="E35" s="2" t="n">
        <v>0.0</v>
      </c>
      <c r="F35" s="2" t="n">
        <v>24.0</v>
      </c>
      <c r="G35" s="2" t="n">
        <v>50.0</v>
      </c>
      <c r="H35" s="2" t="n">
        <v>36.0</v>
      </c>
      <c r="I35" s="2" t="n">
        <v>20.0</v>
      </c>
      <c r="J35" s="2" t="n">
        <v>30.0</v>
      </c>
      <c r="K35" s="2" t="n">
        <f si="0" t="shared"/>
        <v>161.0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22.0</v>
      </c>
      <c r="E36" s="2" t="n">
        <v>37.0</v>
      </c>
      <c r="F36" s="2" t="n">
        <v>142.0</v>
      </c>
      <c r="G36" s="2" t="n">
        <v>158.0</v>
      </c>
      <c r="H36" s="2" t="n">
        <v>143.0</v>
      </c>
      <c r="I36" s="2" t="n">
        <v>161.0</v>
      </c>
      <c r="J36" s="2" t="n">
        <v>156.0</v>
      </c>
      <c r="K36" s="2" t="n">
        <f si="0" t="shared"/>
        <v>819.0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22.0</v>
      </c>
      <c r="E37" s="2" t="n">
        <v>31.0</v>
      </c>
      <c r="F37" s="2" t="n">
        <v>91.0</v>
      </c>
      <c r="G37" s="2" t="n">
        <v>216.0</v>
      </c>
      <c r="H37" s="2" t="n">
        <v>146.0</v>
      </c>
      <c r="I37" s="2" t="n">
        <v>105.0</v>
      </c>
      <c r="J37" s="2" t="n">
        <v>67.0</v>
      </c>
      <c r="K37" s="2" t="n">
        <f si="0" t="shared"/>
        <v>678.0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129.0</v>
      </c>
      <c r="E38" s="2" t="n">
        <f ref="E38:J38" si="4" t="shared">E39-E26-E27-E28-E29-E30-E31-E32-E33-E34-E35-E36-E37</f>
        <v>198.0</v>
      </c>
      <c r="F38" s="2" t="n">
        <f si="4" t="shared"/>
        <v>1056.0</v>
      </c>
      <c r="G38" s="2" t="n">
        <f si="4" t="shared"/>
        <v>1618.0</v>
      </c>
      <c r="H38" s="2" t="n">
        <f si="4" t="shared"/>
        <v>1192.0</v>
      </c>
      <c r="I38" s="2" t="n">
        <f si="4" t="shared"/>
        <v>825.0</v>
      </c>
      <c r="J38" s="2" t="n">
        <f si="4" t="shared"/>
        <v>689.0</v>
      </c>
      <c r="K38" s="2" t="n">
        <f si="0" t="shared"/>
        <v>5707.0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820.0</v>
      </c>
      <c r="E39" s="2" t="n">
        <v>1356.0</v>
      </c>
      <c r="F39" s="2" t="n">
        <v>6227.0</v>
      </c>
      <c r="G39" s="2" t="n">
        <v>8573.0</v>
      </c>
      <c r="H39" s="2" t="n">
        <v>5944.0</v>
      </c>
      <c r="I39" s="2" t="n">
        <v>5468.0</v>
      </c>
      <c r="J39" s="2" t="n">
        <v>5608.0</v>
      </c>
      <c r="K39" s="2" t="n">
        <f si="0" t="shared"/>
        <v>33996.0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549.0</v>
      </c>
      <c r="E40" s="2" t="n">
        <v>361.0</v>
      </c>
      <c r="F40" s="2" t="n">
        <v>1473.0</v>
      </c>
      <c r="G40" s="2" t="n">
        <v>2121.0</v>
      </c>
      <c r="H40" s="2" t="n">
        <v>1870.0</v>
      </c>
      <c r="I40" s="2" t="n">
        <v>1442.0</v>
      </c>
      <c r="J40" s="2" t="n">
        <v>3381.0</v>
      </c>
      <c r="K40" s="2" t="n">
        <f si="0" t="shared"/>
        <v>11197.0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98.0</v>
      </c>
      <c r="E41" s="2" t="n">
        <v>94.0</v>
      </c>
      <c r="F41" s="2" t="n">
        <v>190.0</v>
      </c>
      <c r="G41" s="2" t="n">
        <v>278.0</v>
      </c>
      <c r="H41" s="2" t="n">
        <v>296.0</v>
      </c>
      <c r="I41" s="2" t="n">
        <v>267.0</v>
      </c>
      <c r="J41" s="2" t="n">
        <v>517.0</v>
      </c>
      <c r="K41" s="2" t="n">
        <f si="0" t="shared"/>
        <v>1740.0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4.0</v>
      </c>
      <c r="E42" s="2" t="n">
        <f ref="E42:J42" si="5" t="shared">E43-E40-E41</f>
        <v>2.0</v>
      </c>
      <c r="F42" s="2" t="n">
        <f si="5" t="shared"/>
        <v>31.0</v>
      </c>
      <c r="G42" s="2" t="n">
        <f si="5" t="shared"/>
        <v>44.0</v>
      </c>
      <c r="H42" s="2" t="n">
        <f si="5" t="shared"/>
        <v>32.0</v>
      </c>
      <c r="I42" s="2" t="n">
        <f si="5" t="shared"/>
        <v>30.0</v>
      </c>
      <c r="J42" s="2" t="n">
        <f si="5" t="shared"/>
        <v>38.0</v>
      </c>
      <c r="K42" s="2" t="n">
        <f si="0" t="shared"/>
        <v>181.0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651.0</v>
      </c>
      <c r="E43" s="2" t="n">
        <v>457.0</v>
      </c>
      <c r="F43" s="2" t="n">
        <v>1694.0</v>
      </c>
      <c r="G43" s="2" t="n">
        <v>2443.0</v>
      </c>
      <c r="H43" s="2" t="n">
        <v>2198.0</v>
      </c>
      <c r="I43" s="2" t="n">
        <v>1739.0</v>
      </c>
      <c r="J43" s="2" t="n">
        <v>3936.0</v>
      </c>
      <c r="K43" s="2" t="n">
        <f si="0" t="shared"/>
        <v>13118.0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6.0</v>
      </c>
      <c r="E44" s="2" t="n">
        <v>4.0</v>
      </c>
      <c r="F44" s="2" t="n">
        <v>37.0</v>
      </c>
      <c r="G44" s="2" t="n">
        <v>92.0</v>
      </c>
      <c r="H44" s="2" t="n">
        <v>83.0</v>
      </c>
      <c r="I44" s="2" t="n">
        <v>53.0</v>
      </c>
      <c r="J44" s="2" t="n">
        <v>33.0</v>
      </c>
      <c r="K44" s="2" t="n">
        <f si="0" t="shared"/>
        <v>308.0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10.0</v>
      </c>
      <c r="E45" s="2" t="n">
        <f ref="E45:J45" si="6" t="shared">E46-E44</f>
        <v>6.0</v>
      </c>
      <c r="F45" s="2" t="n">
        <f si="6" t="shared"/>
        <v>139.0</v>
      </c>
      <c r="G45" s="2" t="n">
        <f si="6" t="shared"/>
        <v>238.0</v>
      </c>
      <c r="H45" s="2" t="n">
        <f si="6" t="shared"/>
        <v>188.0</v>
      </c>
      <c r="I45" s="2" t="n">
        <f si="6" t="shared"/>
        <v>89.0</v>
      </c>
      <c r="J45" s="2" t="n">
        <f si="6" t="shared"/>
        <v>52.0</v>
      </c>
      <c r="K45" s="2" t="n">
        <f si="0" t="shared"/>
        <v>722.0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16.0</v>
      </c>
      <c r="E46" s="2" t="n">
        <v>10.0</v>
      </c>
      <c r="F46" s="2" t="n">
        <v>176.0</v>
      </c>
      <c r="G46" s="2" t="n">
        <v>330.0</v>
      </c>
      <c r="H46" s="2" t="n">
        <v>271.0</v>
      </c>
      <c r="I46" s="2" t="n">
        <v>142.0</v>
      </c>
      <c r="J46" s="2" t="n">
        <v>85.0</v>
      </c>
      <c r="K46" s="2" t="n">
        <f si="0" t="shared"/>
        <v>1030.0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52.0</v>
      </c>
      <c r="E47" s="2" t="n">
        <v>4.0</v>
      </c>
      <c r="F47" s="2" t="n">
        <v>7.0</v>
      </c>
      <c r="G47" s="2" t="n">
        <v>23.0</v>
      </c>
      <c r="H47" s="2" t="n">
        <v>18.0</v>
      </c>
      <c r="I47" s="2" t="n">
        <v>14.0</v>
      </c>
      <c r="J47" s="2" t="n">
        <v>10.0</v>
      </c>
      <c r="K47" s="2" t="n">
        <f si="0" t="shared"/>
        <v>128.0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17994.0</v>
      </c>
      <c r="E48" s="2" t="n">
        <f ref="E48:J48" si="7" t="shared">E47+E46+E43+E39+E25+E18</f>
        <v>32870.0</v>
      </c>
      <c r="F48" s="2" t="n">
        <f si="7" t="shared"/>
        <v>130524.0</v>
      </c>
      <c r="G48" s="2" t="n">
        <f si="7" t="shared"/>
        <v>163894.0</v>
      </c>
      <c r="H48" s="2" t="n">
        <f si="7" t="shared"/>
        <v>110849.0</v>
      </c>
      <c r="I48" s="2" t="n">
        <f si="7" t="shared"/>
        <v>97152.0</v>
      </c>
      <c r="J48" s="2" t="n">
        <f si="7" t="shared"/>
        <v>107832.0</v>
      </c>
      <c r="K48" s="2" t="n">
        <f si="0" t="shared"/>
        <v>661115.0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