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<sst xmlns="http://schemas.openxmlformats.org/spreadsheetml/2006/main" count="109" uniqueCount="64">
  <si>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</si>
  <si>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</si>
  <si>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</si>
  <si>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</si>
  <si>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</si>
  <si>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</si>
  <si>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</si>
  <si>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</si>
  <si>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</si>
  <si>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</si>
  <si>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</si>
  <si>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</si>
  <si>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</si>
  <si>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</si>
  <si>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</si>
  <si>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</si>
  <si>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</si>
  <si>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</si>
  <si>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</si>
  <si>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</si>
  <si>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</si>
  <si>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</si>
  <si>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</si>
  <si>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</si>
  <si>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</si>
  <si>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</si>
  <si>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</si>
  <si>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</si>
  <si>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</si>
  <si>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</si>
  <si>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</si>
  <si>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</si>
  <si>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</si>
  <si>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</si>
  <si>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</si>
  <si>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</si>
  <si>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</si>
  <si>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</si>
  <si>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</si>
  <si>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</si>
  <si>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</si>
  <si>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</si>
  <si>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</si>
  <si>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</si>
  <si>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</si>
  <si>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</si>
  <si>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</si>
  <si>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</si>
  <si>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</si>
  <si>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</si>
  <si>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</si>
  <si>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</si>
  <si>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</si>
  <si>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</si>
  <si>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</si>
  <si>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</si>
  <si>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</si>
  <si>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</si>
  <si>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</si>
  <si>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</si>
  <si>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</si>
  <si>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</si>
  <si>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113年1至10月來臺旅客人次－按年齡分
Table 1-5   Visitor Arrivals by Age,
January-October,2024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</si>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</sst>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49913.0</v>
      </c>
      <c r="E3" s="2" t="n">
        <v>72427.0</v>
      </c>
      <c r="F3" s="2" t="n">
        <v>222921.0</v>
      </c>
      <c r="G3" s="2" t="n">
        <v>266648.0</v>
      </c>
      <c r="H3" s="2" t="n">
        <v>176363.0</v>
      </c>
      <c r="I3" s="2" t="n">
        <v>133835.0</v>
      </c>
      <c r="J3" s="2" t="n">
        <v>140838.0</v>
      </c>
      <c r="K3" s="2" t="n">
        <f>SUM(D3:J3)</f>
        <v>1062945.0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8208.0</v>
      </c>
      <c r="E4" s="2" t="n">
        <v>9475.0</v>
      </c>
      <c r="F4" s="2" t="n">
        <v>62006.0</v>
      </c>
      <c r="G4" s="2" t="n">
        <v>103694.0</v>
      </c>
      <c r="H4" s="2" t="n">
        <v>82962.0</v>
      </c>
      <c r="I4" s="2" t="n">
        <v>38513.0</v>
      </c>
      <c r="J4" s="2" t="n">
        <v>23818.0</v>
      </c>
      <c r="K4" s="2" t="n">
        <f ref="K4:K48" si="0" t="shared">SUM(D4:J4)</f>
        <v>328676.0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24115.0</v>
      </c>
      <c r="E5" s="2" t="n">
        <v>61805.0</v>
      </c>
      <c r="F5" s="2" t="n">
        <v>189973.0</v>
      </c>
      <c r="G5" s="2" t="n">
        <v>140775.0</v>
      </c>
      <c r="H5" s="2" t="n">
        <v>171784.0</v>
      </c>
      <c r="I5" s="2" t="n">
        <v>207426.0</v>
      </c>
      <c r="J5" s="2" t="n">
        <v>225894.0</v>
      </c>
      <c r="K5" s="2" t="n">
        <f si="0" t="shared"/>
        <v>1021772.0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18614.0</v>
      </c>
      <c r="E6" s="2" t="n">
        <v>48118.0</v>
      </c>
      <c r="F6" s="2" t="n">
        <v>162567.0</v>
      </c>
      <c r="G6" s="2" t="n">
        <v>162797.0</v>
      </c>
      <c r="H6" s="2" t="n">
        <v>129641.0</v>
      </c>
      <c r="I6" s="2" t="n">
        <v>137006.0</v>
      </c>
      <c r="J6" s="2" t="n">
        <v>121404.0</v>
      </c>
      <c r="K6" s="2" t="n">
        <f si="0" t="shared"/>
        <v>780147.0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775.0</v>
      </c>
      <c r="E7" s="2" t="n">
        <v>754.0</v>
      </c>
      <c r="F7" s="2" t="n">
        <v>6322.0</v>
      </c>
      <c r="G7" s="2" t="n">
        <v>10403.0</v>
      </c>
      <c r="H7" s="2" t="n">
        <v>7409.0</v>
      </c>
      <c r="I7" s="2" t="n">
        <v>3993.0</v>
      </c>
      <c r="J7" s="2" t="n">
        <v>2110.0</v>
      </c>
      <c r="K7" s="2" t="n">
        <f si="0" t="shared"/>
        <v>31766.0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391.0</v>
      </c>
      <c r="E8" s="2" t="n">
        <v>619.0</v>
      </c>
      <c r="F8" s="2" t="n">
        <v>2572.0</v>
      </c>
      <c r="G8" s="2" t="n">
        <v>4242.0</v>
      </c>
      <c r="H8" s="2" t="n">
        <v>3651.0</v>
      </c>
      <c r="I8" s="2" t="n">
        <v>2272.0</v>
      </c>
      <c r="J8" s="2" t="n">
        <v>1962.0</v>
      </c>
      <c r="K8" s="2" t="n">
        <f si="0" t="shared"/>
        <v>15709.0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13610.0</v>
      </c>
      <c r="E9" s="2" t="n">
        <v>21032.0</v>
      </c>
      <c r="F9" s="2" t="n">
        <v>90008.0</v>
      </c>
      <c r="G9" s="2" t="n">
        <v>78254.0</v>
      </c>
      <c r="H9" s="2" t="n">
        <v>53204.0</v>
      </c>
      <c r="I9" s="2" t="n">
        <v>48023.0</v>
      </c>
      <c r="J9" s="2" t="n">
        <v>42086.0</v>
      </c>
      <c r="K9" s="2" t="n">
        <f si="0" t="shared"/>
        <v>346217.0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18699.0</v>
      </c>
      <c r="E10" s="2" t="n">
        <v>12963.0</v>
      </c>
      <c r="F10" s="2" t="n">
        <v>49732.0</v>
      </c>
      <c r="G10" s="2" t="n">
        <v>77079.0</v>
      </c>
      <c r="H10" s="2" t="n">
        <v>59287.0</v>
      </c>
      <c r="I10" s="2" t="n">
        <v>52504.0</v>
      </c>
      <c r="J10" s="2" t="n">
        <v>53589.0</v>
      </c>
      <c r="K10" s="2" t="n">
        <f si="0" t="shared"/>
        <v>323853.0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2787.0</v>
      </c>
      <c r="E11" s="2" t="n">
        <v>12472.0</v>
      </c>
      <c r="F11" s="2" t="n">
        <v>62987.0</v>
      </c>
      <c r="G11" s="2" t="n">
        <v>49752.0</v>
      </c>
      <c r="H11" s="2" t="n">
        <v>33148.0</v>
      </c>
      <c r="I11" s="2" t="n">
        <v>14387.0</v>
      </c>
      <c r="J11" s="2" t="n">
        <v>11488.0</v>
      </c>
      <c r="K11" s="2" t="n">
        <f si="0" t="shared"/>
        <v>187021.0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10479.0</v>
      </c>
      <c r="E12" s="2" t="n">
        <v>17095.0</v>
      </c>
      <c r="F12" s="2" t="n">
        <v>93862.0</v>
      </c>
      <c r="G12" s="2" t="n">
        <v>125501.0</v>
      </c>
      <c r="H12" s="2" t="n">
        <v>58321.0</v>
      </c>
      <c r="I12" s="2" t="n">
        <v>35638.0</v>
      </c>
      <c r="J12" s="2" t="n">
        <v>30697.0</v>
      </c>
      <c r="K12" s="2" t="n">
        <f si="0" t="shared"/>
        <v>371593.0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5289.0</v>
      </c>
      <c r="E13" s="2" t="n">
        <v>10324.0</v>
      </c>
      <c r="F13" s="2" t="n">
        <v>86559.0</v>
      </c>
      <c r="G13" s="2" t="n">
        <v>106154.0</v>
      </c>
      <c r="H13" s="2" t="n">
        <v>58994.0</v>
      </c>
      <c r="I13" s="2" t="n">
        <v>31839.0</v>
      </c>
      <c r="J13" s="2" t="n">
        <v>23369.0</v>
      </c>
      <c r="K13" s="2" t="n">
        <f si="0" t="shared"/>
        <v>322528.0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4834.0</v>
      </c>
      <c r="E14" s="2" t="n">
        <v>23274.0</v>
      </c>
      <c r="F14" s="2" t="n">
        <v>99734.0</v>
      </c>
      <c r="G14" s="2" t="n">
        <v>100398.0</v>
      </c>
      <c r="H14" s="2" t="n">
        <v>48614.0</v>
      </c>
      <c r="I14" s="2" t="n">
        <v>21586.0</v>
      </c>
      <c r="J14" s="2" t="n">
        <v>19170.0</v>
      </c>
      <c r="K14" s="2" t="n">
        <f si="0" t="shared"/>
        <v>317610.0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667.0</v>
      </c>
      <c r="E15" s="2" t="n">
        <f ref="E15:J15" si="1" t="shared">E16-E9-E10-E11-E12-E13-E14</f>
        <v>1616.0</v>
      </c>
      <c r="F15" s="2" t="n">
        <f si="1" t="shared"/>
        <v>5394.0</v>
      </c>
      <c r="G15" s="2" t="n">
        <f si="1" t="shared"/>
        <v>4821.0</v>
      </c>
      <c r="H15" s="2" t="n">
        <f si="1" t="shared"/>
        <v>3301.0</v>
      </c>
      <c r="I15" s="2" t="n">
        <f si="1" t="shared"/>
        <v>2257.0</v>
      </c>
      <c r="J15" s="2" t="n">
        <f si="1" t="shared"/>
        <v>2663.0</v>
      </c>
      <c r="K15" s="2" t="n">
        <f si="0" t="shared"/>
        <v>20719.0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56365.0</v>
      </c>
      <c r="E16" s="2" t="n">
        <v>98776.0</v>
      </c>
      <c r="F16" s="2" t="n">
        <v>488276.0</v>
      </c>
      <c r="G16" s="2" t="n">
        <v>541959.0</v>
      </c>
      <c r="H16" s="2" t="n">
        <v>314869.0</v>
      </c>
      <c r="I16" s="2" t="n">
        <v>206234.0</v>
      </c>
      <c r="J16" s="2" t="n">
        <v>183062.0</v>
      </c>
      <c r="K16" s="2" t="n">
        <f si="0" t="shared"/>
        <v>1889541.0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2051.0</v>
      </c>
      <c r="E17" s="2" t="n">
        <f ref="E17:J17" si="2" t="shared">E18-E16-E3-E4-E5-E6-E7-E8</f>
        <v>2988.0</v>
      </c>
      <c r="F17" s="2" t="n">
        <f si="2" t="shared"/>
        <v>10136.0</v>
      </c>
      <c r="G17" s="2" t="n">
        <f si="2" t="shared"/>
        <v>15904.0</v>
      </c>
      <c r="H17" s="2" t="n">
        <f si="2" t="shared"/>
        <v>12950.0</v>
      </c>
      <c r="I17" s="2" t="n">
        <f si="2" t="shared"/>
        <v>7705.0</v>
      </c>
      <c r="J17" s="2" t="n">
        <f si="2" t="shared"/>
        <v>6655.0</v>
      </c>
      <c r="K17" s="2" t="n">
        <f si="0" t="shared"/>
        <v>58389.0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160432.0</v>
      </c>
      <c r="E18" s="2" t="n">
        <v>294962.0</v>
      </c>
      <c r="F18" s="2" t="n">
        <v>1144773.0</v>
      </c>
      <c r="G18" s="2" t="n">
        <v>1246422.0</v>
      </c>
      <c r="H18" s="2" t="n">
        <v>899629.0</v>
      </c>
      <c r="I18" s="2" t="n">
        <v>736984.0</v>
      </c>
      <c r="J18" s="2" t="n">
        <v>705743.0</v>
      </c>
      <c r="K18" s="2" t="n">
        <f si="0" t="shared"/>
        <v>5188945.0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4813.0</v>
      </c>
      <c r="E19" s="2" t="n">
        <v>6338.0</v>
      </c>
      <c r="F19" s="2" t="n">
        <v>11151.0</v>
      </c>
      <c r="G19" s="2" t="n">
        <v>16321.0</v>
      </c>
      <c r="H19" s="2" t="n">
        <v>14820.0</v>
      </c>
      <c r="I19" s="2" t="n">
        <v>14770.0</v>
      </c>
      <c r="J19" s="2" t="n">
        <v>22071.0</v>
      </c>
      <c r="K19" s="2" t="n">
        <f si="0" t="shared"/>
        <v>90284.0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29723.0</v>
      </c>
      <c r="E20" s="2" t="n">
        <v>46712.0</v>
      </c>
      <c r="F20" s="2" t="n">
        <v>66546.0</v>
      </c>
      <c r="G20" s="2" t="n">
        <v>89133.0</v>
      </c>
      <c r="H20" s="2" t="n">
        <v>84886.0</v>
      </c>
      <c r="I20" s="2" t="n">
        <v>85248.0</v>
      </c>
      <c r="J20" s="2" t="n">
        <v>106151.0</v>
      </c>
      <c r="K20" s="2" t="n">
        <f si="0" t="shared"/>
        <v>508399.0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91.0</v>
      </c>
      <c r="E21" s="2" t="n">
        <v>205.0</v>
      </c>
      <c r="F21" s="2" t="n">
        <v>590.0</v>
      </c>
      <c r="G21" s="2" t="n">
        <v>931.0</v>
      </c>
      <c r="H21" s="2" t="n">
        <v>714.0</v>
      </c>
      <c r="I21" s="2" t="n">
        <v>576.0</v>
      </c>
      <c r="J21" s="2" t="n">
        <v>592.0</v>
      </c>
      <c r="K21" s="2" t="n">
        <f si="0" t="shared"/>
        <v>3699.0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110.0</v>
      </c>
      <c r="E22" s="2" t="n">
        <v>203.0</v>
      </c>
      <c r="F22" s="2" t="n">
        <v>457.0</v>
      </c>
      <c r="G22" s="2" t="n">
        <v>882.0</v>
      </c>
      <c r="H22" s="2" t="n">
        <v>751.0</v>
      </c>
      <c r="I22" s="2" t="n">
        <v>503.0</v>
      </c>
      <c r="J22" s="2" t="n">
        <v>506.0</v>
      </c>
      <c r="K22" s="2" t="n">
        <f si="0" t="shared"/>
        <v>3412.0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20.0</v>
      </c>
      <c r="E23" s="2" t="n">
        <v>35.0</v>
      </c>
      <c r="F23" s="2" t="n">
        <v>167.0</v>
      </c>
      <c r="G23" s="2" t="n">
        <v>255.0</v>
      </c>
      <c r="H23" s="2" t="n">
        <v>165.0</v>
      </c>
      <c r="I23" s="2" t="n">
        <v>124.0</v>
      </c>
      <c r="J23" s="2" t="n">
        <v>137.0</v>
      </c>
      <c r="K23" s="2" t="n">
        <f si="0" t="shared"/>
        <v>903.0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201.0</v>
      </c>
      <c r="E24" s="2" t="n">
        <f ref="E24:J24" si="3" t="shared">E25-E19-E20-E21-E22-E23</f>
        <v>370.0</v>
      </c>
      <c r="F24" s="2" t="n">
        <f si="3" t="shared"/>
        <v>2916.0</v>
      </c>
      <c r="G24" s="2" t="n">
        <f si="3" t="shared"/>
        <v>3037.0</v>
      </c>
      <c r="H24" s="2" t="n">
        <f si="3" t="shared"/>
        <v>1537.0</v>
      </c>
      <c r="I24" s="2" t="n">
        <f si="3" t="shared"/>
        <v>1076.0</v>
      </c>
      <c r="J24" s="2" t="n">
        <f si="3" t="shared"/>
        <v>890.0</v>
      </c>
      <c r="K24" s="2" t="n">
        <f si="0" t="shared"/>
        <v>10027.0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34958.0</v>
      </c>
      <c r="E25" s="2" t="n">
        <v>53863.0</v>
      </c>
      <c r="F25" s="2" t="n">
        <v>81827.0</v>
      </c>
      <c r="G25" s="2" t="n">
        <v>110559.0</v>
      </c>
      <c r="H25" s="2" t="n">
        <v>102873.0</v>
      </c>
      <c r="I25" s="2" t="n">
        <v>102297.0</v>
      </c>
      <c r="J25" s="2" t="n">
        <v>130347.0</v>
      </c>
      <c r="K25" s="2" t="n">
        <f si="0" t="shared"/>
        <v>616724.0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186.0</v>
      </c>
      <c r="E26" s="2" t="n">
        <v>297.0</v>
      </c>
      <c r="F26" s="2" t="n">
        <v>1444.0</v>
      </c>
      <c r="G26" s="2" t="n">
        <v>1548.0</v>
      </c>
      <c r="H26" s="2" t="n">
        <v>1154.0</v>
      </c>
      <c r="I26" s="2" t="n">
        <v>1033.0</v>
      </c>
      <c r="J26" s="2" t="n">
        <v>750.0</v>
      </c>
      <c r="K26" s="2" t="n">
        <f si="0" t="shared"/>
        <v>6412.0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1247.0</v>
      </c>
      <c r="E27" s="2" t="n">
        <v>2415.0</v>
      </c>
      <c r="F27" s="2" t="n">
        <v>11041.0</v>
      </c>
      <c r="G27" s="2" t="n">
        <v>8441.0</v>
      </c>
      <c r="H27" s="2" t="n">
        <v>6336.0</v>
      </c>
      <c r="I27" s="2" t="n">
        <v>5828.0</v>
      </c>
      <c r="J27" s="2" t="n">
        <v>5744.0</v>
      </c>
      <c r="K27" s="2" t="n">
        <f si="0" t="shared"/>
        <v>41052.0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1721.0</v>
      </c>
      <c r="E28" s="2" t="n">
        <v>2303.0</v>
      </c>
      <c r="F28" s="2" t="n">
        <v>10904.0</v>
      </c>
      <c r="G28" s="2" t="n">
        <v>13256.0</v>
      </c>
      <c r="H28" s="2" t="n">
        <v>9642.0</v>
      </c>
      <c r="I28" s="2" t="n">
        <v>10715.0</v>
      </c>
      <c r="J28" s="2" t="n">
        <v>13063.0</v>
      </c>
      <c r="K28" s="2" t="n">
        <f si="0" t="shared"/>
        <v>61604.0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230.0</v>
      </c>
      <c r="E29" s="2" t="n">
        <v>395.0</v>
      </c>
      <c r="F29" s="2" t="n">
        <v>2230.0</v>
      </c>
      <c r="G29" s="2" t="n">
        <v>3229.0</v>
      </c>
      <c r="H29" s="2" t="n">
        <v>2782.0</v>
      </c>
      <c r="I29" s="2" t="n">
        <v>2669.0</v>
      </c>
      <c r="J29" s="2" t="n">
        <v>2012.0</v>
      </c>
      <c r="K29" s="2" t="n">
        <f si="0" t="shared"/>
        <v>13547.0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630.0</v>
      </c>
      <c r="E30" s="2" t="n">
        <v>817.0</v>
      </c>
      <c r="F30" s="2" t="n">
        <v>4011.0</v>
      </c>
      <c r="G30" s="2" t="n">
        <v>4697.0</v>
      </c>
      <c r="H30" s="2" t="n">
        <v>3397.0</v>
      </c>
      <c r="I30" s="2" t="n">
        <v>3489.0</v>
      </c>
      <c r="J30" s="2" t="n">
        <v>2872.0</v>
      </c>
      <c r="K30" s="2" t="n">
        <f si="0" t="shared"/>
        <v>19913.0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347.0</v>
      </c>
      <c r="E31" s="2" t="n">
        <v>414.0</v>
      </c>
      <c r="F31" s="2" t="n">
        <v>1634.0</v>
      </c>
      <c r="G31" s="2" t="n">
        <v>2485.0</v>
      </c>
      <c r="H31" s="2" t="n">
        <v>1766.0</v>
      </c>
      <c r="I31" s="2" t="n">
        <v>1643.0</v>
      </c>
      <c r="J31" s="2" t="n">
        <v>1732.0</v>
      </c>
      <c r="K31" s="2" t="n">
        <f si="0" t="shared"/>
        <v>10021.0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238.0</v>
      </c>
      <c r="E32" s="2" t="n">
        <v>356.0</v>
      </c>
      <c r="F32" s="2" t="n">
        <v>2175.0</v>
      </c>
      <c r="G32" s="2" t="n">
        <v>2551.0</v>
      </c>
      <c r="H32" s="2" t="n">
        <v>2288.0</v>
      </c>
      <c r="I32" s="2" t="n">
        <v>1518.0</v>
      </c>
      <c r="J32" s="2" t="n">
        <v>1137.0</v>
      </c>
      <c r="K32" s="2" t="n">
        <f si="0" t="shared"/>
        <v>10263.0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1626.0</v>
      </c>
      <c r="E33" s="2" t="n">
        <v>2045.0</v>
      </c>
      <c r="F33" s="2" t="n">
        <v>8665.0</v>
      </c>
      <c r="G33" s="2" t="n">
        <v>12618.0</v>
      </c>
      <c r="H33" s="2" t="n">
        <v>10102.0</v>
      </c>
      <c r="I33" s="2" t="n">
        <v>8721.0</v>
      </c>
      <c r="J33" s="2" t="n">
        <v>12460.0</v>
      </c>
      <c r="K33" s="2" t="n">
        <f si="0" t="shared"/>
        <v>56237.0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208.0</v>
      </c>
      <c r="E34" s="2" t="n">
        <v>372.0</v>
      </c>
      <c r="F34" s="2" t="n">
        <v>1603.0</v>
      </c>
      <c r="G34" s="2" t="n">
        <v>1863.0</v>
      </c>
      <c r="H34" s="2" t="n">
        <v>1326.0</v>
      </c>
      <c r="I34" s="2" t="n">
        <v>1229.0</v>
      </c>
      <c r="J34" s="2" t="n">
        <v>1428.0</v>
      </c>
      <c r="K34" s="2" t="n">
        <f si="0" t="shared"/>
        <v>8029.0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11.0</v>
      </c>
      <c r="E35" s="2" t="n">
        <v>17.0</v>
      </c>
      <c r="F35" s="2" t="n">
        <v>239.0</v>
      </c>
      <c r="G35" s="2" t="n">
        <v>406.0</v>
      </c>
      <c r="H35" s="2" t="n">
        <v>357.0</v>
      </c>
      <c r="I35" s="2" t="n">
        <v>193.0</v>
      </c>
      <c r="J35" s="2" t="n">
        <v>157.0</v>
      </c>
      <c r="K35" s="2" t="n">
        <f si="0" t="shared"/>
        <v>1380.0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194.0</v>
      </c>
      <c r="E36" s="2" t="n">
        <v>314.0</v>
      </c>
      <c r="F36" s="2" t="n">
        <v>1040.0</v>
      </c>
      <c r="G36" s="2" t="n">
        <v>1180.0</v>
      </c>
      <c r="H36" s="2" t="n">
        <v>1047.0</v>
      </c>
      <c r="I36" s="2" t="n">
        <v>1019.0</v>
      </c>
      <c r="J36" s="2" t="n">
        <v>755.0</v>
      </c>
      <c r="K36" s="2" t="n">
        <f si="0" t="shared"/>
        <v>5549.0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152.0</v>
      </c>
      <c r="E37" s="2" t="n">
        <v>335.0</v>
      </c>
      <c r="F37" s="2" t="n">
        <v>1107.0</v>
      </c>
      <c r="G37" s="2" t="n">
        <v>1880.0</v>
      </c>
      <c r="H37" s="2" t="n">
        <v>1269.0</v>
      </c>
      <c r="I37" s="2" t="n">
        <v>597.0</v>
      </c>
      <c r="J37" s="2" t="n">
        <v>370.0</v>
      </c>
      <c r="K37" s="2" t="n">
        <f si="0" t="shared"/>
        <v>5710.0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1119.0</v>
      </c>
      <c r="E38" s="2" t="n">
        <f ref="E38:J38" si="4" t="shared">E39-E26-E27-E28-E29-E30-E31-E32-E33-E34-E35-E36-E37</f>
        <v>2168.0</v>
      </c>
      <c r="F38" s="2" t="n">
        <f si="4" t="shared"/>
        <v>9980.0</v>
      </c>
      <c r="G38" s="2" t="n">
        <f si="4" t="shared"/>
        <v>12747.0</v>
      </c>
      <c r="H38" s="2" t="n">
        <f si="4" t="shared"/>
        <v>9907.0</v>
      </c>
      <c r="I38" s="2" t="n">
        <f si="4" t="shared"/>
        <v>7000.0</v>
      </c>
      <c r="J38" s="2" t="n">
        <f si="4" t="shared"/>
        <v>4828.0</v>
      </c>
      <c r="K38" s="2" t="n">
        <f si="0" t="shared"/>
        <v>47749.0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7909.0</v>
      </c>
      <c r="E39" s="2" t="n">
        <v>12248.0</v>
      </c>
      <c r="F39" s="2" t="n">
        <v>56073.0</v>
      </c>
      <c r="G39" s="2" t="n">
        <v>66901.0</v>
      </c>
      <c r="H39" s="2" t="n">
        <v>51373.0</v>
      </c>
      <c r="I39" s="2" t="n">
        <v>45654.0</v>
      </c>
      <c r="J39" s="2" t="n">
        <v>47308.0</v>
      </c>
      <c r="K39" s="2" t="n">
        <f si="0" t="shared"/>
        <v>287466.0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5800.0</v>
      </c>
      <c r="E40" s="2" t="n">
        <v>5542.0</v>
      </c>
      <c r="F40" s="2" t="n">
        <v>10968.0</v>
      </c>
      <c r="G40" s="2" t="n">
        <v>16201.0</v>
      </c>
      <c r="H40" s="2" t="n">
        <v>16055.0</v>
      </c>
      <c r="I40" s="2" t="n">
        <v>11567.0</v>
      </c>
      <c r="J40" s="2" t="n">
        <v>20623.0</v>
      </c>
      <c r="K40" s="2" t="n">
        <f si="0" t="shared"/>
        <v>86756.0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859.0</v>
      </c>
      <c r="E41" s="2" t="n">
        <v>1100.0</v>
      </c>
      <c r="F41" s="2" t="n">
        <v>1591.0</v>
      </c>
      <c r="G41" s="2" t="n">
        <v>2331.0</v>
      </c>
      <c r="H41" s="2" t="n">
        <v>2527.0</v>
      </c>
      <c r="I41" s="2" t="n">
        <v>2000.0</v>
      </c>
      <c r="J41" s="2" t="n">
        <v>2896.0</v>
      </c>
      <c r="K41" s="2" t="n">
        <f si="0" t="shared"/>
        <v>13304.0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38.0</v>
      </c>
      <c r="E42" s="2" t="n">
        <f ref="E42:J42" si="5" t="shared">E43-E40-E41</f>
        <v>99.0</v>
      </c>
      <c r="F42" s="2" t="n">
        <f si="5" t="shared"/>
        <v>285.0</v>
      </c>
      <c r="G42" s="2" t="n">
        <f si="5" t="shared"/>
        <v>311.0</v>
      </c>
      <c r="H42" s="2" t="n">
        <f si="5" t="shared"/>
        <v>335.0</v>
      </c>
      <c r="I42" s="2" t="n">
        <f si="5" t="shared"/>
        <v>329.0</v>
      </c>
      <c r="J42" s="2" t="n">
        <f si="5" t="shared"/>
        <v>341.0</v>
      </c>
      <c r="K42" s="2" t="n">
        <f si="0" t="shared"/>
        <v>1738.0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6697.0</v>
      </c>
      <c r="E43" s="2" t="n">
        <v>6741.0</v>
      </c>
      <c r="F43" s="2" t="n">
        <v>12844.0</v>
      </c>
      <c r="G43" s="2" t="n">
        <v>18843.0</v>
      </c>
      <c r="H43" s="2" t="n">
        <v>18917.0</v>
      </c>
      <c r="I43" s="2" t="n">
        <v>13896.0</v>
      </c>
      <c r="J43" s="2" t="n">
        <v>23860.0</v>
      </c>
      <c r="K43" s="2" t="n">
        <f si="0" t="shared"/>
        <v>101798.0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94.0</v>
      </c>
      <c r="E44" s="2" t="n">
        <v>104.0</v>
      </c>
      <c r="F44" s="2" t="n">
        <v>498.0</v>
      </c>
      <c r="G44" s="2" t="n">
        <v>1372.0</v>
      </c>
      <c r="H44" s="2" t="n">
        <v>939.0</v>
      </c>
      <c r="I44" s="2" t="n">
        <v>667.0</v>
      </c>
      <c r="J44" s="2" t="n">
        <v>405.0</v>
      </c>
      <c r="K44" s="2" t="n">
        <f si="0" t="shared"/>
        <v>4079.0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85.0</v>
      </c>
      <c r="E45" s="2" t="n">
        <f ref="E45:J45" si="6" t="shared">E46-E44</f>
        <v>120.0</v>
      </c>
      <c r="F45" s="2" t="n">
        <f si="6" t="shared"/>
        <v>1186.0</v>
      </c>
      <c r="G45" s="2" t="n">
        <f si="6" t="shared"/>
        <v>1811.0</v>
      </c>
      <c r="H45" s="2" t="n">
        <f si="6" t="shared"/>
        <v>1256.0</v>
      </c>
      <c r="I45" s="2" t="n">
        <f si="6" t="shared"/>
        <v>708.0</v>
      </c>
      <c r="J45" s="2" t="n">
        <f si="6" t="shared"/>
        <v>330.0</v>
      </c>
      <c r="K45" s="2" t="n">
        <f si="0" t="shared"/>
        <v>5496.0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179.0</v>
      </c>
      <c r="E46" s="2" t="n">
        <v>224.0</v>
      </c>
      <c r="F46" s="2" t="n">
        <v>1684.0</v>
      </c>
      <c r="G46" s="2" t="n">
        <v>3183.0</v>
      </c>
      <c r="H46" s="2" t="n">
        <v>2195.0</v>
      </c>
      <c r="I46" s="2" t="n">
        <v>1375.0</v>
      </c>
      <c r="J46" s="2" t="n">
        <v>735.0</v>
      </c>
      <c r="K46" s="2" t="n">
        <f si="0" t="shared"/>
        <v>9575.0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599.0</v>
      </c>
      <c r="E47" s="2" t="n">
        <v>111.0</v>
      </c>
      <c r="F47" s="2" t="n">
        <v>175.0</v>
      </c>
      <c r="G47" s="2" t="n">
        <v>281.0</v>
      </c>
      <c r="H47" s="2" t="n">
        <v>270.0</v>
      </c>
      <c r="I47" s="2" t="n">
        <v>212.0</v>
      </c>
      <c r="J47" s="2" t="n">
        <v>111.0</v>
      </c>
      <c r="K47" s="2" t="n">
        <f si="0" t="shared"/>
        <v>1759.0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210774.0</v>
      </c>
      <c r="E48" s="2" t="n">
        <f ref="E48:J48" si="7" t="shared">E47+E46+E43+E39+E25+E18</f>
        <v>368149.0</v>
      </c>
      <c r="F48" s="2" t="n">
        <f si="7" t="shared"/>
        <v>1297376.0</v>
      </c>
      <c r="G48" s="2" t="n">
        <f si="7" t="shared"/>
        <v>1446189.0</v>
      </c>
      <c r="H48" s="2" t="n">
        <f si="7" t="shared"/>
        <v>1075257.0</v>
      </c>
      <c r="I48" s="2" t="n">
        <f si="7" t="shared"/>
        <v>900418.0</v>
      </c>
      <c r="J48" s="2" t="n">
        <f si="7" t="shared"/>
        <v>908104.0</v>
      </c>
      <c r="K48" s="2" t="n">
        <f si="0" t="shared"/>
        <v>6206267.0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