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<sst xmlns="http://schemas.openxmlformats.org/spreadsheetml/2006/main" count="98" uniqueCount="56">
  <si>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</si>
  <si>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</si>
  <si>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</si>
  <si>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</si>
  <si>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</si>
  <si>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</si>
  <si>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</si>
  <si>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</si>
  <si>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</si>
  <si>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</si>
  <si>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</si>
  <si>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</si>
  <si>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</si>
  <si>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</si>
  <si>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</si>
  <si>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</si>
  <si>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</si>
  <si>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</si>
  <si>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</si>
  <si>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</si>
  <si>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</si>
  <si>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</si>
  <si>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</si>
  <si>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</si>
  <si>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</si>
  <si>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</si>
  <si>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</si>
  <si>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</si>
  <si>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</si>
  <si>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</si>
  <si>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</si>
  <si>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</si>
  <si>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</si>
  <si>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</si>
  <si>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</si>
  <si>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</si>
  <si>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</si>
  <si>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</si>
  <si>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</si>
  <si>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</si>
  <si>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</si>
  <si>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</si>
  <si>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</si>
  <si>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</si>
  <si>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</si>
  <si>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</si>
  <si>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</si>
  <si>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</si>
  <si>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</si>
  <si>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</si>
  <si>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</si>
  <si>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</si>
  <si>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</si>
  <si>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113年9月來臺旅客人次及成長率－按國籍分
Table 1-3 Visitor Arrivals by Nationality,
 September, 2024</t>
  </si>
  <si>
    <t>113年9月
Sep.., 2024</t>
  </si>
  <si>
    <t>112年9月
Sep..,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</si>
</sst>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109780.0</v>
      </c>
      <c r="E3" s="4" t="n">
        <v>94609.0</v>
      </c>
      <c r="F3" s="5" t="n">
        <f>IF(E3=0,"-",(D3-E3)/E3*100)</f>
        <v>16.03547231235929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75658.0</v>
      </c>
      <c r="E4" s="4" t="n">
        <v>67449.0</v>
      </c>
      <c r="F4" s="5" t="n">
        <f ref="F4:F46" si="0" t="shared">IF(E4=0,"-",(D4-E4)/E4*100)</f>
        <v>12.170677104182419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4549.0</v>
      </c>
      <c r="E5" s="4" t="n">
        <v>3316.0</v>
      </c>
      <c r="F5" s="5" t="n">
        <f si="0" t="shared"/>
        <v>37.18335343787696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1643.0</v>
      </c>
      <c r="E6" s="4" t="n">
        <v>1249.0</v>
      </c>
      <c r="F6" s="5" t="n">
        <f si="0" t="shared"/>
        <v>31.545236188951158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36148.0</v>
      </c>
      <c r="E7" s="4" t="n">
        <v>34362.0</v>
      </c>
      <c r="F7" s="5" t="n">
        <f si="0" t="shared"/>
        <v>5.197602002211746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22239.0</v>
      </c>
      <c r="E8" s="4" t="n">
        <v>28045.0</v>
      </c>
      <c r="F8" s="5" t="n">
        <f si="0" t="shared"/>
        <v>-20.702442503119986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19637.0</v>
      </c>
      <c r="E9" s="4" t="n">
        <v>18485.0</v>
      </c>
      <c r="F9" s="5" t="n">
        <f si="0" t="shared"/>
        <v>6.2320800649175006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32777.0</v>
      </c>
      <c r="E10" s="4" t="n">
        <v>28251.0</v>
      </c>
      <c r="F10" s="5" t="n">
        <f si="0" t="shared"/>
        <v>16.020671834625322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23900.0</v>
      </c>
      <c r="E11" s="4" t="n">
        <v>24995.0</v>
      </c>
      <c r="F11" s="5" t="n">
        <f si="0" t="shared"/>
        <v>-4.380876175235047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31574.0</v>
      </c>
      <c r="E12" s="4" t="n">
        <v>30420.0</v>
      </c>
      <c r="F12" s="5" t="n">
        <f si="0" t="shared"/>
        <v>3.7935568704799474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2523.0</v>
      </c>
      <c r="E13" s="4" t="n">
        <f>E14-E7-E8-E9-E10-E11-E12</f>
        <v>2077.0</v>
      </c>
      <c r="F13" s="5" t="n">
        <f si="0" t="shared"/>
        <v>21.473278767453056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168798.0</v>
      </c>
      <c r="E14" s="4" t="n">
        <v>166635.0</v>
      </c>
      <c r="F14" s="5" t="n">
        <f si="0" t="shared"/>
        <v>1.2980466288594834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1008.0</v>
      </c>
      <c r="E15" s="4" t="n">
        <f>E16-E3-E4-E5-E6-E14</f>
        <v>883.0</v>
      </c>
      <c r="F15" s="5" t="n">
        <f si="0" t="shared"/>
        <v>14.156285390713478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361436.0</v>
      </c>
      <c r="E16" s="4" t="n">
        <v>334141.0</v>
      </c>
      <c r="F16" s="5" t="n">
        <f si="0" t="shared"/>
        <v>8.168707222400124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9820.0</v>
      </c>
      <c r="E17" s="4" t="n">
        <v>9023.0</v>
      </c>
      <c r="F17" s="5" t="n">
        <f si="0" t="shared"/>
        <v>8.832982378366397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40067.0</v>
      </c>
      <c r="E18" s="4" t="n">
        <v>36808.0</v>
      </c>
      <c r="F18" s="5" t="n">
        <f si="0" t="shared"/>
        <v>8.854053466637687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458.0</v>
      </c>
      <c r="E19" s="4" t="n">
        <v>297.0</v>
      </c>
      <c r="F19" s="5" t="n">
        <f si="0" t="shared"/>
        <v>54.20875420875421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399.0</v>
      </c>
      <c r="E20" s="4" t="n">
        <v>270.0</v>
      </c>
      <c r="F20" s="5" t="n">
        <f si="0" t="shared"/>
        <v>47.77777777777778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99.0</v>
      </c>
      <c r="E21" s="4" t="n">
        <v>58.0</v>
      </c>
      <c r="F21" s="5" t="n">
        <f si="0" t="shared"/>
        <v>70.6896551724138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1084.0</v>
      </c>
      <c r="E22" s="4" t="n">
        <f>E23-E17-E18-E19-E20-E21</f>
        <v>1033.0</v>
      </c>
      <c r="F22" s="5" t="n">
        <f>IF(E22=0,"-",(D22-E22)/E22*100)</f>
        <v>4.937076476282671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51927.0</v>
      </c>
      <c r="E23" s="4" t="n">
        <v>47489.0</v>
      </c>
      <c r="F23" s="5" t="n">
        <f si="0" t="shared"/>
        <v>9.345322074585694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697.0</v>
      </c>
      <c r="E24" s="4" t="n">
        <v>578.0</v>
      </c>
      <c r="F24" s="5" t="n">
        <f si="0" t="shared"/>
        <v>20.588235294117645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4349.0</v>
      </c>
      <c r="E25" s="4" t="n">
        <v>3645.0</v>
      </c>
      <c r="F25" s="5" t="n">
        <f si="0" t="shared"/>
        <v>19.314128943758575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5802.0</v>
      </c>
      <c r="E26" s="4" t="n">
        <v>5019.0</v>
      </c>
      <c r="F26" s="5" t="n">
        <f si="0" t="shared"/>
        <v>15.600717274357443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1491.0</v>
      </c>
      <c r="E27" s="4" t="n">
        <v>1370.0</v>
      </c>
      <c r="F27" s="5" t="n">
        <f si="0" t="shared"/>
        <v>8.832116788321168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1942.0</v>
      </c>
      <c r="E28" s="4" t="n">
        <v>1587.0</v>
      </c>
      <c r="F28" s="5" t="n">
        <f si="0" t="shared"/>
        <v>22.36925015752993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966.0</v>
      </c>
      <c r="E29" s="4" t="n">
        <v>794.0</v>
      </c>
      <c r="F29" s="5" t="n">
        <f si="0" t="shared"/>
        <v>21.662468513853906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1187.0</v>
      </c>
      <c r="E30" s="4" t="n">
        <v>828.0</v>
      </c>
      <c r="F30" s="5" t="n">
        <f si="0" t="shared"/>
        <v>43.35748792270531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6919.0</v>
      </c>
      <c r="E31" s="4" t="n">
        <v>6608.0</v>
      </c>
      <c r="F31" s="5" t="n">
        <f si="0" t="shared"/>
        <v>4.706416464891041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712.0</v>
      </c>
      <c r="E32" s="4" t="n">
        <v>646.0</v>
      </c>
      <c r="F32" s="5" t="n">
        <f si="0" t="shared"/>
        <v>10.21671826625387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172.0</v>
      </c>
      <c r="E33" s="4" t="n">
        <v>151.0</v>
      </c>
      <c r="F33" s="5" t="n">
        <f si="0" t="shared"/>
        <v>13.90728476821192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503.0</v>
      </c>
      <c r="E34" s="4" t="n">
        <v>487.0</v>
      </c>
      <c r="F34" s="5" t="n">
        <f si="0" t="shared"/>
        <v>3.285420944558522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6736.0</v>
      </c>
      <c r="E35" s="4" t="n">
        <f>E36-E24-E25-E26-E27-E28-E29-E30-E31-E32-E33-E34</f>
        <v>5806.0</v>
      </c>
      <c r="F35" s="5" t="n">
        <f si="0" t="shared"/>
        <v>16.01791250430589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31476.0</v>
      </c>
      <c r="E36" s="4" t="n">
        <v>27519.0</v>
      </c>
      <c r="F36" s="5" t="n">
        <f si="0" t="shared"/>
        <v>14.379156219339364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10813.0</v>
      </c>
      <c r="E37" s="4" t="n">
        <v>8652.0</v>
      </c>
      <c r="F37" s="5" t="n">
        <f si="0" t="shared"/>
        <v>24.97688395746648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1640.0</v>
      </c>
      <c r="E38" s="4" t="n">
        <v>1658.0</v>
      </c>
      <c r="F38" s="5" t="n">
        <f si="0" t="shared"/>
        <v>-1.0856453558504222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209.0</v>
      </c>
      <c r="E39" s="4" t="n">
        <f>E40-E37-E38</f>
        <v>207.0</v>
      </c>
      <c r="F39" s="5" t="n">
        <f si="0" t="shared"/>
        <v>0.966183574879227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12662.0</v>
      </c>
      <c r="E40" s="4" t="n">
        <v>10517.0</v>
      </c>
      <c r="F40" s="5" t="n">
        <f si="0" t="shared"/>
        <v>20.395550061804695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341.0</v>
      </c>
      <c r="E41" s="4" t="n">
        <v>310.0</v>
      </c>
      <c r="F41" s="5" t="n">
        <f si="0" t="shared"/>
        <v>10.0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805.0</v>
      </c>
      <c r="E42" s="4" t="n">
        <f>E43-E41</f>
        <v>611.0</v>
      </c>
      <c r="F42" s="5" t="n">
        <f si="0" t="shared"/>
        <v>31.751227495908346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1146.0</v>
      </c>
      <c r="E43" s="4" t="n">
        <v>921.0</v>
      </c>
      <c r="F43" s="5" t="n">
        <f si="0" t="shared"/>
        <v>24.429967426710096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51.0</v>
      </c>
      <c r="E44" s="4" t="n">
        <v>75.0</v>
      </c>
      <c r="F44" s="5" t="n">
        <f si="0" t="shared"/>
        <v>-32.0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116757.0</v>
      </c>
      <c r="E45" s="4" t="n">
        <v>117996.0</v>
      </c>
      <c r="F45" s="5" t="n">
        <f si="0" t="shared"/>
        <v>-1.0500355944269297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575455.0</v>
      </c>
      <c r="E46" s="8" t="n">
        <f>E44+E43+E40+E36+E23+E16+E45</f>
        <v>538658.0</v>
      </c>
      <c r="F46" s="5" t="n">
        <f si="0" t="shared"/>
        <v>6.831236146126113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