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<sst xmlns="http://schemas.openxmlformats.org/spreadsheetml/2006/main" count="98" uniqueCount="56">
  <si>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</si>
  <si>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</si>
  <si>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</si>
  <si>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</si>
  <si>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</si>
  <si>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</si>
  <si>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</si>
  <si>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</si>
  <si>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</si>
  <si>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</si>
  <si>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</si>
  <si>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</si>
  <si>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</si>
  <si>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</si>
  <si>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</si>
  <si>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</si>
  <si>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</si>
  <si>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</si>
  <si>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</si>
  <si>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</si>
  <si>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</si>
  <si>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</si>
  <si>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</si>
  <si>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</si>
  <si>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</si>
  <si>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</si>
  <si>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</si>
  <si>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</si>
  <si>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</si>
  <si>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</si>
  <si>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</si>
  <si>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</si>
  <si>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</si>
  <si>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</si>
  <si>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</si>
  <si>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</si>
  <si>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</si>
  <si>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</si>
  <si>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</si>
  <si>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</si>
  <si>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</si>
  <si>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</si>
  <si>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</si>
  <si>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</si>
  <si>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</si>
  <si>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</si>
  <si>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</si>
  <si>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</si>
  <si>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</si>
  <si>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</si>
  <si>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</si>
  <si>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</si>
  <si>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</si>
  <si>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113年1至9月來臺旅客人次及成長率－按國籍分
Table 1-3 Visitor Arrivals by Nationality,
 January-September, 2024</t>
  </si>
  <si>
    <t>113年1至9月
Jan.-September., 2024</t>
  </si>
  <si>
    <t>112年1至9月
Jan.-September.,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</si>
</sst>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904645.0</v>
      </c>
      <c r="E3" s="4" t="n">
        <v>586869.0</v>
      </c>
      <c r="F3" s="5" t="n">
        <f>IF(E3=0,"-",(D3-E3)/E3*100)</f>
        <v>54.14768883686138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699702.0</v>
      </c>
      <c r="E4" s="4" t="n">
        <v>479280.0</v>
      </c>
      <c r="F4" s="5" t="n">
        <f ref="F4:F46" si="0" t="shared">IF(E4=0,"-",(D4-E4)/E4*100)</f>
        <v>45.99023535302955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33782.0</v>
      </c>
      <c r="E5" s="4" t="n">
        <v>27290.0</v>
      </c>
      <c r="F5" s="5" t="n">
        <f si="0" t="shared"/>
        <v>23.788933675338953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11287.0</v>
      </c>
      <c r="E6" s="4" t="n">
        <v>10268.0</v>
      </c>
      <c r="F6" s="5" t="n">
        <f si="0" t="shared"/>
        <v>9.924035839501363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330636.0</v>
      </c>
      <c r="E7" s="4" t="n">
        <v>298774.0</v>
      </c>
      <c r="F7" s="5" t="n">
        <f si="0" t="shared"/>
        <v>10.66424789305629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252440.0</v>
      </c>
      <c r="E8" s="4" t="n">
        <v>254618.0</v>
      </c>
      <c r="F8" s="5" t="n">
        <f si="0" t="shared"/>
        <v>-0.8553990684083609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174023.0</v>
      </c>
      <c r="E9" s="4" t="n">
        <v>149863.0</v>
      </c>
      <c r="F9" s="5" t="n">
        <f si="0" t="shared"/>
        <v>16.121390870328234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338386.0</v>
      </c>
      <c r="E10" s="4" t="n">
        <v>243855.0</v>
      </c>
      <c r="F10" s="5" t="n">
        <f si="0" t="shared"/>
        <v>38.76524984109409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283926.0</v>
      </c>
      <c r="E11" s="4" t="n">
        <v>262696.0</v>
      </c>
      <c r="F11" s="5" t="n">
        <f si="0" t="shared"/>
        <v>8.081584797636813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285582.0</v>
      </c>
      <c r="E12" s="4" t="n">
        <v>299031.0</v>
      </c>
      <c r="F12" s="5" t="n">
        <f si="0" t="shared"/>
        <v>-4.4975270122495665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19151.0</v>
      </c>
      <c r="E13" s="4" t="n">
        <f>E14-E7-E8-E9-E10-E11-E12</f>
        <v>15287.0</v>
      </c>
      <c r="F13" s="5" t="n">
        <f si="0" t="shared"/>
        <v>25.27637862235887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1684144.0</v>
      </c>
      <c r="E14" s="4" t="n">
        <v>1524124.0</v>
      </c>
      <c r="F14" s="5" t="n">
        <f si="0" t="shared"/>
        <v>10.499145738798155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6574.0</v>
      </c>
      <c r="E15" s="4" t="n">
        <f>E16-E3-E4-E5-E6-E14</f>
        <v>5413.0</v>
      </c>
      <c r="F15" s="5" t="n">
        <f si="0" t="shared"/>
        <v>21.448365047108812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3340134.0</v>
      </c>
      <c r="E16" s="4" t="n">
        <v>2633244.0</v>
      </c>
      <c r="F16" s="5" t="n">
        <f si="0" t="shared"/>
        <v>26.844834736165733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100916.0</v>
      </c>
      <c r="E17" s="4" t="n">
        <v>77198.0</v>
      </c>
      <c r="F17" s="5" t="n">
        <f si="0" t="shared"/>
        <v>30.723593875489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460568.0</v>
      </c>
      <c r="E18" s="4" t="n">
        <v>357780.0</v>
      </c>
      <c r="F18" s="5" t="n">
        <f si="0" t="shared"/>
        <v>28.72938677399519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3261.0</v>
      </c>
      <c r="E19" s="4" t="n">
        <v>2435.0</v>
      </c>
      <c r="F19" s="5" t="n">
        <f si="0" t="shared"/>
        <v>33.921971252566735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3240.0</v>
      </c>
      <c r="E20" s="4" t="n">
        <v>2267.0</v>
      </c>
      <c r="F20" s="5" t="n">
        <f si="0" t="shared"/>
        <v>42.920158800176445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770.0</v>
      </c>
      <c r="E21" s="4" t="n">
        <v>548.0</v>
      </c>
      <c r="F21" s="5" t="n">
        <f si="0" t="shared"/>
        <v>40.51094890510949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9719.0</v>
      </c>
      <c r="E22" s="4" t="n">
        <f>E23-E17-E18-E19-E20-E21</f>
        <v>8339.0</v>
      </c>
      <c r="F22" s="5" t="n">
        <f>IF(E22=0,"-",(D22-E22)/E22*100)</f>
        <v>16.548746852140546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578474.0</v>
      </c>
      <c r="E23" s="4" t="n">
        <v>448567.0</v>
      </c>
      <c r="F23" s="5" t="n">
        <f si="0" t="shared"/>
        <v>28.960445150891616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5878.0</v>
      </c>
      <c r="E24" s="4" t="n">
        <v>4823.0</v>
      </c>
      <c r="F24" s="5" t="n">
        <f si="0" t="shared"/>
        <v>21.874352063031306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41266.0</v>
      </c>
      <c r="E25" s="4" t="n">
        <v>33038.0</v>
      </c>
      <c r="F25" s="5" t="n">
        <f si="0" t="shared"/>
        <v>24.904655245474906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56313.0</v>
      </c>
      <c r="E26" s="4" t="n">
        <v>43409.0</v>
      </c>
      <c r="F26" s="5" t="n">
        <f si="0" t="shared"/>
        <v>29.72655440116105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14848.0</v>
      </c>
      <c r="E27" s="4" t="n">
        <v>11493.0</v>
      </c>
      <c r="F27" s="5" t="n">
        <f si="0" t="shared"/>
        <v>29.191681893326372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18053.0</v>
      </c>
      <c r="E28" s="4" t="n">
        <v>15624.0</v>
      </c>
      <c r="F28" s="5" t="n">
        <f si="0" t="shared"/>
        <v>15.546594982078854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7634.0</v>
      </c>
      <c r="E29" s="4" t="n">
        <v>6148.0</v>
      </c>
      <c r="F29" s="5" t="n">
        <f si="0" t="shared"/>
        <v>24.1704619388419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10266.0</v>
      </c>
      <c r="E30" s="4" t="n">
        <v>7377.0</v>
      </c>
      <c r="F30" s="5" t="n">
        <f si="0" t="shared"/>
        <v>39.162261081740546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69104.0</v>
      </c>
      <c r="E31" s="4" t="n">
        <v>59022.0</v>
      </c>
      <c r="F31" s="5" t="n">
        <f si="0" t="shared"/>
        <v>17.081766121107382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7065.0</v>
      </c>
      <c r="E32" s="4" t="n">
        <v>6116.0</v>
      </c>
      <c r="F32" s="5" t="n">
        <f si="0" t="shared"/>
        <v>15.516677567037279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1502.0</v>
      </c>
      <c r="E33" s="4" t="n">
        <v>1197.0</v>
      </c>
      <c r="F33" s="5" t="n">
        <f si="0" t="shared"/>
        <v>25.48036758563074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5218.0</v>
      </c>
      <c r="E34" s="4" t="n">
        <v>4526.0</v>
      </c>
      <c r="F34" s="5" t="n">
        <f si="0" t="shared"/>
        <v>15.289438798055679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58986.0</v>
      </c>
      <c r="E35" s="4" t="n">
        <f>E36-E24-E25-E26-E27-E28-E29-E30-E31-E32-E33-E34</f>
        <v>45943.0</v>
      </c>
      <c r="F35" s="5" t="n">
        <f si="0" t="shared"/>
        <v>28.389526151970923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296133.0</v>
      </c>
      <c r="E36" s="4" t="n">
        <v>238716.0</v>
      </c>
      <c r="F36" s="5" t="n">
        <f si="0" t="shared"/>
        <v>24.052430503192078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80545.0</v>
      </c>
      <c r="E37" s="4" t="n">
        <v>59711.0</v>
      </c>
      <c r="F37" s="5" t="n">
        <f si="0" t="shared"/>
        <v>34.89139354557786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14050.0</v>
      </c>
      <c r="E38" s="4" t="n">
        <v>11525.0</v>
      </c>
      <c r="F38" s="5" t="n">
        <f si="0" t="shared"/>
        <v>21.908893709327547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1427.0</v>
      </c>
      <c r="E39" s="4" t="n">
        <f>E40-E37-E38</f>
        <v>1336.0</v>
      </c>
      <c r="F39" s="5" t="n">
        <f si="0" t="shared"/>
        <v>6.811377245508981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96022.0</v>
      </c>
      <c r="E40" s="4" t="n">
        <v>72572.0</v>
      </c>
      <c r="F40" s="5" t="n">
        <f si="0" t="shared"/>
        <v>32.31273769497878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3888.0</v>
      </c>
      <c r="E41" s="4" t="n">
        <v>3353.0</v>
      </c>
      <c r="F41" s="5" t="n">
        <f si="0" t="shared"/>
        <v>15.955860423501342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4936.0</v>
      </c>
      <c r="E42" s="4" t="n">
        <f>E43-E41</f>
        <v>3615.0</v>
      </c>
      <c r="F42" s="5" t="n">
        <f si="0" t="shared"/>
        <v>36.542185338865835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8824.0</v>
      </c>
      <c r="E43" s="4" t="n">
        <v>6968.0</v>
      </c>
      <c r="F43" s="5" t="n">
        <f si="0" t="shared"/>
        <v>26.63605051664753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583.0</v>
      </c>
      <c r="E44" s="4" t="n">
        <v>592.0</v>
      </c>
      <c r="F44" s="5" t="n">
        <f si="0" t="shared"/>
        <v>-1.5202702702702704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1224982.0</v>
      </c>
      <c r="E45" s="4" t="n">
        <v>960773.0</v>
      </c>
      <c r="F45" s="5" t="n">
        <f si="0" t="shared"/>
        <v>27.499627903781644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5545152.0</v>
      </c>
      <c r="E46" s="8" t="n">
        <f>E44+E43+E40+E36+E23+E16+E45</f>
        <v>4361432.0</v>
      </c>
      <c r="F46" s="5" t="n">
        <f si="0" t="shared"/>
        <v>27.14062720684399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