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9DCC3EA1-D8A0-450F-8E3C-D50167B998FC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35" i="2" l="1"/>
  <c r="D40" i="2"/>
  <c r="M5" i="2"/>
  <c r="M6" i="2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D34" i="2" s="1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D21" i="2" s="1"/>
  <c r="E22" i="2"/>
  <c r="E23" i="2"/>
  <c r="D23" i="2" s="1"/>
  <c r="E24" i="2"/>
  <c r="D24" i="2" s="1"/>
  <c r="E26" i="2"/>
  <c r="E27" i="2"/>
  <c r="D27" i="2" s="1"/>
  <c r="E28" i="2"/>
  <c r="D28" i="2" s="1"/>
  <c r="E29" i="2"/>
  <c r="D29" i="2" s="1"/>
  <c r="E30" i="2"/>
  <c r="E31" i="2"/>
  <c r="D31" i="2" s="1"/>
  <c r="E32" i="2"/>
  <c r="D32" i="2" s="1"/>
  <c r="E33" i="2"/>
  <c r="D33" i="2" s="1"/>
  <c r="E34" i="2"/>
  <c r="E35" i="2"/>
  <c r="E36" i="2"/>
  <c r="D36" i="2" s="1"/>
  <c r="E37" i="2"/>
  <c r="D37" i="2" s="1"/>
  <c r="E38" i="2"/>
  <c r="E40" i="2"/>
  <c r="E41" i="2"/>
  <c r="D41" i="2" s="1"/>
  <c r="E42" i="2"/>
  <c r="E44" i="2"/>
  <c r="D44" i="2" s="1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F43" i="2"/>
  <c r="F39" i="2"/>
  <c r="E39" i="2" s="1"/>
  <c r="F25" i="2"/>
  <c r="F18" i="2"/>
  <c r="E18" i="2" s="1"/>
  <c r="F16" i="2"/>
  <c r="M43" i="2" l="1"/>
  <c r="M25" i="2"/>
  <c r="D14" i="2"/>
  <c r="E46" i="2"/>
  <c r="M16" i="2"/>
  <c r="E25" i="2"/>
  <c r="E49" i="2"/>
  <c r="M46" i="2"/>
  <c r="D46" i="2" s="1"/>
  <c r="D4" i="2"/>
  <c r="D30" i="2"/>
  <c r="D10" i="2"/>
  <c r="D39" i="2"/>
  <c r="E43" i="2"/>
  <c r="M18" i="2"/>
  <c r="D18" i="2" s="1"/>
  <c r="D26" i="2"/>
  <c r="D42" i="2"/>
  <c r="D6" i="2"/>
  <c r="M39" i="2"/>
  <c r="D22" i="2"/>
  <c r="E16" i="2"/>
  <c r="D38" i="2"/>
  <c r="M49" i="2"/>
  <c r="D25" i="2"/>
  <c r="D49" i="2"/>
  <c r="D43" i="2" l="1"/>
  <c r="D16" i="2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<sst xmlns="http://schemas.openxmlformats.org/spreadsheetml/2006/main" count="121" uniqueCount="74">
  <si>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</si>
  <si>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</si>
  <si>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</si>
  <si>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</si>
  <si>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</si>
  <si>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</si>
  <si>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</si>
  <si>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</si>
  <si>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</si>
  <si>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</si>
  <si>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</si>
  <si>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</si>
  <si>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</si>
  <si>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</si>
  <si>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</si>
  <si>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</si>
  <si>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</si>
  <si>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</si>
  <si>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</si>
  <si>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</si>
  <si>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</si>
  <si>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</si>
  <si>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</si>
  <si>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</si>
  <si>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</si>
  <si>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</si>
  <si>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</si>
  <si>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</si>
  <si>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</si>
  <si>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</si>
  <si>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</si>
  <si>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</si>
  <si>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</si>
  <si>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</si>
  <si>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</si>
  <si>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</si>
  <si>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</si>
  <si>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</si>
  <si>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</si>
  <si>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</si>
  <si>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</si>
  <si>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</si>
  <si>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</si>
  <si>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</si>
  <si>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</si>
  <si>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</si>
  <si>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</si>
  <si>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</si>
  <si>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</si>
  <si>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</si>
  <si>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</si>
  <si>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</si>
  <si>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</si>
  <si>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</si>
  <si>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</si>
  <si>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</si>
  <si>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</si>
  <si>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</si>
  <si>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</si>
  <si>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</si>
  <si>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</si>
  <si>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</si>
  <si>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</si>
  <si>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</si>
  <si>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</si>
  <si>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</si>
  <si>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</si>
  <si>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</si>
  <si>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</si>
  <si>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</si>
  <si>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</si>
  <si>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</si>
  <si>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</si>
  <si>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113年8月來臺旅客人次－按搭乘交通工具及入境港口分
Table 1-7  Visitor Arrivals by Mode of Transport &amp; Port of Entry,
August,2024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</si>
</sst>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147276</v>
      </c>
      <c r="E4" s="6">
        <f>SUM(F4:L4)</f>
        <v>146681</v>
      </c>
      <c r="F4" s="6">
        <v>24113</v>
      </c>
      <c r="G4" s="6">
        <v>110864</v>
      </c>
      <c r="H4" s="6">
        <v>494</v>
      </c>
      <c r="I4" s="6">
        <v>11210</v>
      </c>
      <c r="J4" s="6">
        <v>0</v>
      </c>
      <c r="K4" s="6">
        <v>0</v>
      </c>
      <c r="L4" s="6">
        <v>0</v>
      </c>
      <c r="M4" s="6">
        <f>SUM(N4:V4)</f>
        <v>595</v>
      </c>
      <c r="N4" s="6">
        <v>11</v>
      </c>
      <c r="O4" s="6">
        <v>274</v>
      </c>
      <c r="P4" s="6">
        <v>0</v>
      </c>
      <c r="Q4" s="6">
        <v>296</v>
      </c>
      <c r="R4" s="6">
        <v>13</v>
      </c>
      <c r="S4" s="6">
        <v>0</v>
      </c>
      <c r="T4" s="6">
        <v>0</v>
      </c>
      <c r="U4" s="6">
        <v>0</v>
      </c>
      <c r="V4" s="6">
        <v>1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37092</v>
      </c>
      <c r="E5" s="6">
        <f t="shared" ref="E5:E49" si="1">SUM(F5:L5)</f>
        <v>33643</v>
      </c>
      <c r="F5" s="6">
        <v>3691</v>
      </c>
      <c r="G5" s="6">
        <v>24296</v>
      </c>
      <c r="H5" s="6">
        <v>4905</v>
      </c>
      <c r="I5" s="6">
        <v>751</v>
      </c>
      <c r="J5" s="6">
        <v>0</v>
      </c>
      <c r="K5" s="6">
        <v>0</v>
      </c>
      <c r="L5" s="6">
        <v>0</v>
      </c>
      <c r="M5" s="6">
        <f t="shared" ref="M5:M49" si="2">SUM(N5:V5)</f>
        <v>3449</v>
      </c>
      <c r="N5" s="6">
        <v>96</v>
      </c>
      <c r="O5" s="6">
        <v>128</v>
      </c>
      <c r="P5" s="6">
        <v>28</v>
      </c>
      <c r="Q5" s="6">
        <v>2860</v>
      </c>
      <c r="R5" s="6">
        <v>279</v>
      </c>
      <c r="S5" s="6">
        <v>0</v>
      </c>
      <c r="T5" s="6">
        <v>1</v>
      </c>
      <c r="U5" s="6">
        <v>0</v>
      </c>
      <c r="V5" s="6">
        <v>57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111759</v>
      </c>
      <c r="E6" s="6">
        <f t="shared" si="1"/>
        <v>111188</v>
      </c>
      <c r="F6" s="6">
        <v>4312</v>
      </c>
      <c r="G6" s="6">
        <v>77592</v>
      </c>
      <c r="H6" s="6">
        <v>29145</v>
      </c>
      <c r="I6" s="6">
        <v>137</v>
      </c>
      <c r="J6" s="6">
        <v>0</v>
      </c>
      <c r="K6" s="6">
        <v>0</v>
      </c>
      <c r="L6" s="6">
        <v>2</v>
      </c>
      <c r="M6" s="6">
        <f t="shared" si="2"/>
        <v>571</v>
      </c>
      <c r="N6" s="6">
        <v>6</v>
      </c>
      <c r="O6" s="6">
        <v>508</v>
      </c>
      <c r="P6" s="6">
        <v>37</v>
      </c>
      <c r="Q6" s="6">
        <v>18</v>
      </c>
      <c r="R6" s="6">
        <v>2</v>
      </c>
      <c r="S6" s="6">
        <v>0</v>
      </c>
      <c r="T6" s="6">
        <v>0</v>
      </c>
      <c r="U6" s="6">
        <v>0</v>
      </c>
      <c r="V6" s="6">
        <v>0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61078</v>
      </c>
      <c r="E7" s="6">
        <f t="shared" si="1"/>
        <v>61001</v>
      </c>
      <c r="F7" s="6">
        <v>4031</v>
      </c>
      <c r="G7" s="6">
        <v>53845</v>
      </c>
      <c r="H7" s="6">
        <v>2751</v>
      </c>
      <c r="I7" s="6">
        <v>371</v>
      </c>
      <c r="J7" s="6">
        <v>0</v>
      </c>
      <c r="K7" s="6">
        <v>0</v>
      </c>
      <c r="L7" s="6">
        <v>3</v>
      </c>
      <c r="M7" s="6">
        <f t="shared" si="2"/>
        <v>77</v>
      </c>
      <c r="N7" s="6">
        <v>23</v>
      </c>
      <c r="O7" s="6">
        <v>28</v>
      </c>
      <c r="P7" s="6">
        <v>0</v>
      </c>
      <c r="Q7" s="6">
        <v>22</v>
      </c>
      <c r="R7" s="6">
        <v>0</v>
      </c>
      <c r="S7" s="6">
        <v>0</v>
      </c>
      <c r="T7" s="6">
        <v>0</v>
      </c>
      <c r="U7" s="6">
        <v>0</v>
      </c>
      <c r="V7" s="6">
        <v>4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3304</v>
      </c>
      <c r="E8" s="6">
        <f t="shared" si="1"/>
        <v>3144</v>
      </c>
      <c r="F8" s="6">
        <v>278</v>
      </c>
      <c r="G8" s="6">
        <v>2822</v>
      </c>
      <c r="H8" s="6">
        <v>19</v>
      </c>
      <c r="I8" s="6">
        <v>25</v>
      </c>
      <c r="J8" s="6">
        <v>0</v>
      </c>
      <c r="K8" s="6">
        <v>0</v>
      </c>
      <c r="L8" s="6">
        <v>0</v>
      </c>
      <c r="M8" s="6">
        <f t="shared" si="2"/>
        <v>160</v>
      </c>
      <c r="N8" s="6">
        <v>56</v>
      </c>
      <c r="O8" s="6">
        <v>43</v>
      </c>
      <c r="P8" s="6">
        <v>42</v>
      </c>
      <c r="Q8" s="6">
        <v>0</v>
      </c>
      <c r="R8" s="6">
        <v>0</v>
      </c>
      <c r="S8" s="6">
        <v>0</v>
      </c>
      <c r="T8" s="6">
        <v>2</v>
      </c>
      <c r="U8" s="6">
        <v>5</v>
      </c>
      <c r="V8" s="6">
        <v>12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1439</v>
      </c>
      <c r="E9" s="6">
        <f t="shared" si="1"/>
        <v>1432</v>
      </c>
      <c r="F9" s="6">
        <v>50</v>
      </c>
      <c r="G9" s="6">
        <v>1343</v>
      </c>
      <c r="H9" s="6">
        <v>35</v>
      </c>
      <c r="I9" s="6">
        <v>4</v>
      </c>
      <c r="J9" s="6">
        <v>0</v>
      </c>
      <c r="K9" s="6">
        <v>0</v>
      </c>
      <c r="L9" s="6">
        <v>0</v>
      </c>
      <c r="M9" s="6">
        <f t="shared" si="2"/>
        <v>7</v>
      </c>
      <c r="N9" s="6">
        <v>3</v>
      </c>
      <c r="O9" s="6">
        <v>3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23300</v>
      </c>
      <c r="E10" s="6">
        <f t="shared" si="1"/>
        <v>22825</v>
      </c>
      <c r="F10" s="6">
        <v>1327</v>
      </c>
      <c r="G10" s="6">
        <v>21275</v>
      </c>
      <c r="H10" s="6">
        <v>185</v>
      </c>
      <c r="I10" s="6">
        <v>38</v>
      </c>
      <c r="J10" s="6">
        <v>0</v>
      </c>
      <c r="K10" s="6">
        <v>0</v>
      </c>
      <c r="L10" s="6">
        <v>0</v>
      </c>
      <c r="M10" s="6">
        <f t="shared" si="2"/>
        <v>475</v>
      </c>
      <c r="N10" s="6">
        <v>22</v>
      </c>
      <c r="O10" s="6">
        <v>298</v>
      </c>
      <c r="P10" s="6">
        <v>49</v>
      </c>
      <c r="Q10" s="6">
        <v>99</v>
      </c>
      <c r="R10" s="6">
        <v>0</v>
      </c>
      <c r="S10" s="6">
        <v>0</v>
      </c>
      <c r="T10" s="6">
        <v>0</v>
      </c>
      <c r="U10" s="6">
        <v>0</v>
      </c>
      <c r="V10" s="6">
        <v>7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22950</v>
      </c>
      <c r="E11" s="6">
        <f t="shared" si="1"/>
        <v>22781</v>
      </c>
      <c r="F11" s="6">
        <v>431</v>
      </c>
      <c r="G11" s="6">
        <v>22127</v>
      </c>
      <c r="H11" s="6">
        <v>187</v>
      </c>
      <c r="I11" s="6">
        <v>36</v>
      </c>
      <c r="J11" s="6">
        <v>0</v>
      </c>
      <c r="K11" s="6">
        <v>0</v>
      </c>
      <c r="L11" s="6">
        <v>0</v>
      </c>
      <c r="M11" s="6">
        <f t="shared" si="2"/>
        <v>169</v>
      </c>
      <c r="N11" s="6">
        <v>4</v>
      </c>
      <c r="O11" s="6">
        <v>65</v>
      </c>
      <c r="P11" s="6">
        <v>8</v>
      </c>
      <c r="Q11" s="6">
        <v>89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19399</v>
      </c>
      <c r="E12" s="6">
        <f t="shared" si="1"/>
        <v>18113</v>
      </c>
      <c r="F12" s="6">
        <v>1885</v>
      </c>
      <c r="G12" s="6">
        <v>16113</v>
      </c>
      <c r="H12" s="6">
        <v>54</v>
      </c>
      <c r="I12" s="6">
        <v>61</v>
      </c>
      <c r="J12" s="6">
        <v>0</v>
      </c>
      <c r="K12" s="6">
        <v>0</v>
      </c>
      <c r="L12" s="6">
        <v>0</v>
      </c>
      <c r="M12" s="6">
        <f t="shared" si="2"/>
        <v>1286</v>
      </c>
      <c r="N12" s="6">
        <v>734</v>
      </c>
      <c r="O12" s="6">
        <v>143</v>
      </c>
      <c r="P12" s="6">
        <v>37</v>
      </c>
      <c r="Q12" s="6">
        <v>12</v>
      </c>
      <c r="R12" s="6">
        <v>0</v>
      </c>
      <c r="S12" s="6">
        <v>0</v>
      </c>
      <c r="T12" s="6">
        <v>0</v>
      </c>
      <c r="U12" s="6">
        <v>2</v>
      </c>
      <c r="V12" s="6">
        <v>358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35978</v>
      </c>
      <c r="E13" s="6">
        <f t="shared" si="1"/>
        <v>34704</v>
      </c>
      <c r="F13" s="6">
        <v>3013</v>
      </c>
      <c r="G13" s="6">
        <v>31618</v>
      </c>
      <c r="H13" s="6">
        <v>40</v>
      </c>
      <c r="I13" s="6">
        <v>33</v>
      </c>
      <c r="J13" s="6">
        <v>0</v>
      </c>
      <c r="K13" s="6">
        <v>0</v>
      </c>
      <c r="L13" s="6">
        <v>0</v>
      </c>
      <c r="M13" s="6">
        <f t="shared" si="2"/>
        <v>1274</v>
      </c>
      <c r="N13" s="6">
        <v>452</v>
      </c>
      <c r="O13" s="6">
        <v>538</v>
      </c>
      <c r="P13" s="6">
        <v>177</v>
      </c>
      <c r="Q13" s="6">
        <v>24</v>
      </c>
      <c r="R13" s="6">
        <v>0</v>
      </c>
      <c r="S13" s="6">
        <v>0</v>
      </c>
      <c r="T13" s="6">
        <v>12</v>
      </c>
      <c r="U13" s="6">
        <v>1</v>
      </c>
      <c r="V13" s="6">
        <v>70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22863</v>
      </c>
      <c r="E14" s="6">
        <f t="shared" si="1"/>
        <v>22781</v>
      </c>
      <c r="F14" s="6">
        <v>1192</v>
      </c>
      <c r="G14" s="6">
        <v>21529</v>
      </c>
      <c r="H14" s="6">
        <v>41</v>
      </c>
      <c r="I14" s="6">
        <v>19</v>
      </c>
      <c r="J14" s="6">
        <v>0</v>
      </c>
      <c r="K14" s="6">
        <v>0</v>
      </c>
      <c r="L14" s="6">
        <v>0</v>
      </c>
      <c r="M14" s="6">
        <f t="shared" si="2"/>
        <v>82</v>
      </c>
      <c r="N14" s="6">
        <v>2</v>
      </c>
      <c r="O14" s="6">
        <v>55</v>
      </c>
      <c r="P14" s="6">
        <v>1</v>
      </c>
      <c r="Q14" s="6">
        <v>21</v>
      </c>
      <c r="R14" s="6">
        <v>1</v>
      </c>
      <c r="S14" s="6">
        <v>0</v>
      </c>
      <c r="T14" s="6">
        <v>0</v>
      </c>
      <c r="U14" s="6">
        <v>0</v>
      </c>
      <c r="V14" s="6">
        <v>2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33154</v>
      </c>
      <c r="E15" s="6">
        <f t="shared" si="1"/>
        <v>33093</v>
      </c>
      <c r="F15" s="6">
        <v>6173</v>
      </c>
      <c r="G15" s="6">
        <v>22924</v>
      </c>
      <c r="H15" s="6">
        <v>8</v>
      </c>
      <c r="I15" s="6">
        <v>3560</v>
      </c>
      <c r="J15" s="6">
        <v>199</v>
      </c>
      <c r="K15" s="6">
        <v>0</v>
      </c>
      <c r="L15" s="6">
        <v>229</v>
      </c>
      <c r="M15" s="6">
        <f t="shared" si="2"/>
        <v>61</v>
      </c>
      <c r="N15" s="6">
        <v>16</v>
      </c>
      <c r="O15" s="6">
        <v>43</v>
      </c>
      <c r="P15" s="6">
        <v>0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2543</v>
      </c>
      <c r="E16" s="6">
        <f t="shared" si="1"/>
        <v>2480</v>
      </c>
      <c r="F16" s="6">
        <f t="shared" ref="F16" si="3">F17-F10-F11-F12-F13-F14-F15</f>
        <v>94</v>
      </c>
      <c r="G16" s="6">
        <f t="shared" ref="G16:L16" si="4">G17-G10-G11-G12-G13-G14-G15</f>
        <v>2370</v>
      </c>
      <c r="H16" s="6">
        <f t="shared" si="4"/>
        <v>12</v>
      </c>
      <c r="I16" s="6">
        <f t="shared" si="4"/>
        <v>4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63</v>
      </c>
      <c r="N16" s="6">
        <f t="shared" ref="N16:V16" si="5">N17-N10-N11-N12-N13-N14-N15</f>
        <v>34</v>
      </c>
      <c r="O16" s="6">
        <f t="shared" si="5"/>
        <v>13</v>
      </c>
      <c r="P16" s="6">
        <f t="shared" si="5"/>
        <v>7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9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160187</v>
      </c>
      <c r="E17" s="6">
        <f t="shared" si="1"/>
        <v>156777</v>
      </c>
      <c r="F17" s="6">
        <v>14115</v>
      </c>
      <c r="G17" s="6">
        <v>137956</v>
      </c>
      <c r="H17" s="6">
        <v>527</v>
      </c>
      <c r="I17" s="6">
        <v>3751</v>
      </c>
      <c r="J17" s="6">
        <v>199</v>
      </c>
      <c r="K17" s="6">
        <v>0</v>
      </c>
      <c r="L17" s="6">
        <v>229</v>
      </c>
      <c r="M17" s="6">
        <f t="shared" si="2"/>
        <v>3410</v>
      </c>
      <c r="N17" s="6">
        <v>1264</v>
      </c>
      <c r="O17" s="6">
        <v>1155</v>
      </c>
      <c r="P17" s="6">
        <v>279</v>
      </c>
      <c r="Q17" s="6">
        <v>247</v>
      </c>
      <c r="R17" s="6">
        <v>2</v>
      </c>
      <c r="S17" s="6">
        <v>0</v>
      </c>
      <c r="T17" s="6">
        <v>12</v>
      </c>
      <c r="U17" s="6">
        <v>3</v>
      </c>
      <c r="V17" s="6">
        <v>448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8052</v>
      </c>
      <c r="E18" s="6">
        <f t="shared" si="1"/>
        <v>8012</v>
      </c>
      <c r="F18" s="6">
        <f t="shared" ref="F18" si="6">F19-F17-F4-F5-F6-F7-F8-F9</f>
        <v>577</v>
      </c>
      <c r="G18" s="6">
        <f t="shared" ref="G18:L18" si="7">G19-G17-G4-G5-G6-G7-G8-G9</f>
        <v>7235</v>
      </c>
      <c r="H18" s="6">
        <f t="shared" si="7"/>
        <v>107</v>
      </c>
      <c r="I18" s="6">
        <f t="shared" si="7"/>
        <v>93</v>
      </c>
      <c r="J18" s="6">
        <f t="shared" si="7"/>
        <v>0</v>
      </c>
      <c r="K18" s="6">
        <f t="shared" si="7"/>
        <v>0</v>
      </c>
      <c r="L18" s="6">
        <f t="shared" si="7"/>
        <v>0</v>
      </c>
      <c r="M18" s="6">
        <f t="shared" si="2"/>
        <v>40</v>
      </c>
      <c r="N18" s="6">
        <f t="shared" ref="N18:V18" si="8">N19-N17-N4-N5-N6-N7-N8-N9</f>
        <v>21</v>
      </c>
      <c r="O18" s="6">
        <f t="shared" si="8"/>
        <v>12</v>
      </c>
      <c r="P18" s="6">
        <f t="shared" si="8"/>
        <v>1</v>
      </c>
      <c r="Q18" s="6">
        <f t="shared" si="8"/>
        <v>4</v>
      </c>
      <c r="R18" s="6">
        <f t="shared" si="8"/>
        <v>0</v>
      </c>
      <c r="S18" s="6">
        <f t="shared" si="8"/>
        <v>0</v>
      </c>
      <c r="T18" s="6">
        <f t="shared" si="8"/>
        <v>2</v>
      </c>
      <c r="U18" s="6">
        <f t="shared" si="8"/>
        <v>0</v>
      </c>
      <c r="V18" s="6">
        <f t="shared" si="8"/>
        <v>0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530187</v>
      </c>
      <c r="E19" s="6">
        <f t="shared" si="1"/>
        <v>521878</v>
      </c>
      <c r="F19" s="6">
        <v>51167</v>
      </c>
      <c r="G19" s="6">
        <v>415953</v>
      </c>
      <c r="H19" s="6">
        <v>37983</v>
      </c>
      <c r="I19" s="6">
        <v>16342</v>
      </c>
      <c r="J19" s="6">
        <v>199</v>
      </c>
      <c r="K19" s="6">
        <v>0</v>
      </c>
      <c r="L19" s="6">
        <v>234</v>
      </c>
      <c r="M19" s="6">
        <f t="shared" si="2"/>
        <v>8309</v>
      </c>
      <c r="N19" s="6">
        <v>1480</v>
      </c>
      <c r="O19" s="6">
        <v>2151</v>
      </c>
      <c r="P19" s="6">
        <v>387</v>
      </c>
      <c r="Q19" s="6">
        <v>3447</v>
      </c>
      <c r="R19" s="6">
        <v>296</v>
      </c>
      <c r="S19" s="6">
        <v>0</v>
      </c>
      <c r="T19" s="6">
        <v>17</v>
      </c>
      <c r="U19" s="6">
        <v>8</v>
      </c>
      <c r="V19" s="6">
        <v>523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7911</v>
      </c>
      <c r="E20" s="6">
        <f t="shared" si="1"/>
        <v>7848</v>
      </c>
      <c r="F20" s="6">
        <v>366</v>
      </c>
      <c r="G20" s="6">
        <v>7090</v>
      </c>
      <c r="H20" s="6">
        <v>294</v>
      </c>
      <c r="I20" s="6">
        <v>93</v>
      </c>
      <c r="J20" s="6">
        <v>5</v>
      </c>
      <c r="K20" s="6">
        <v>0</v>
      </c>
      <c r="L20" s="6">
        <v>0</v>
      </c>
      <c r="M20" s="6">
        <f t="shared" si="2"/>
        <v>63</v>
      </c>
      <c r="N20" s="6">
        <v>0</v>
      </c>
      <c r="O20" s="6">
        <v>24</v>
      </c>
      <c r="P20" s="6">
        <v>1</v>
      </c>
      <c r="Q20" s="6">
        <v>33</v>
      </c>
      <c r="R20" s="6">
        <v>5</v>
      </c>
      <c r="S20" s="6">
        <v>0</v>
      </c>
      <c r="T20" s="6">
        <v>0</v>
      </c>
      <c r="U20" s="6">
        <v>0</v>
      </c>
      <c r="V20" s="6">
        <v>0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43803</v>
      </c>
      <c r="E21" s="6">
        <f t="shared" si="1"/>
        <v>43603</v>
      </c>
      <c r="F21" s="6">
        <v>930</v>
      </c>
      <c r="G21" s="6">
        <v>40326</v>
      </c>
      <c r="H21" s="6">
        <v>2175</v>
      </c>
      <c r="I21" s="6">
        <v>165</v>
      </c>
      <c r="J21" s="6">
        <v>7</v>
      </c>
      <c r="K21" s="6">
        <v>0</v>
      </c>
      <c r="L21" s="6">
        <v>0</v>
      </c>
      <c r="M21" s="6">
        <f t="shared" si="2"/>
        <v>200</v>
      </c>
      <c r="N21" s="6">
        <v>0</v>
      </c>
      <c r="O21" s="6">
        <v>108</v>
      </c>
      <c r="P21" s="6">
        <v>13</v>
      </c>
      <c r="Q21" s="6">
        <v>56</v>
      </c>
      <c r="R21" s="6">
        <v>20</v>
      </c>
      <c r="S21" s="6">
        <v>0</v>
      </c>
      <c r="T21" s="6">
        <v>0</v>
      </c>
      <c r="U21" s="6">
        <v>0</v>
      </c>
      <c r="V21" s="6">
        <v>3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320</v>
      </c>
      <c r="E22" s="6">
        <f t="shared" si="1"/>
        <v>318</v>
      </c>
      <c r="F22" s="6">
        <v>14</v>
      </c>
      <c r="G22" s="6">
        <v>284</v>
      </c>
      <c r="H22" s="6">
        <v>18</v>
      </c>
      <c r="I22" s="6">
        <v>2</v>
      </c>
      <c r="J22" s="6">
        <v>0</v>
      </c>
      <c r="K22" s="6">
        <v>0</v>
      </c>
      <c r="L22" s="6">
        <v>0</v>
      </c>
      <c r="M22" s="6">
        <f t="shared" si="2"/>
        <v>2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301</v>
      </c>
      <c r="E23" s="6">
        <f t="shared" si="1"/>
        <v>297</v>
      </c>
      <c r="F23" s="6">
        <v>22</v>
      </c>
      <c r="G23" s="6">
        <v>267</v>
      </c>
      <c r="H23" s="6">
        <v>8</v>
      </c>
      <c r="I23" s="6">
        <v>0</v>
      </c>
      <c r="J23" s="6">
        <v>0</v>
      </c>
      <c r="K23" s="6">
        <v>0</v>
      </c>
      <c r="L23" s="6">
        <v>0</v>
      </c>
      <c r="M23" s="6">
        <f t="shared" si="2"/>
        <v>4</v>
      </c>
      <c r="N23" s="6">
        <v>0</v>
      </c>
      <c r="O23" s="6">
        <v>4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72</v>
      </c>
      <c r="E24" s="6">
        <f t="shared" si="1"/>
        <v>70</v>
      </c>
      <c r="F24" s="6">
        <v>9</v>
      </c>
      <c r="G24" s="6">
        <v>60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f t="shared" si="2"/>
        <v>2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1199</v>
      </c>
      <c r="E25" s="6">
        <f t="shared" si="1"/>
        <v>1180</v>
      </c>
      <c r="F25" s="6">
        <f t="shared" ref="F25" si="9">F26-F20-F21-F22-F23-F24</f>
        <v>47</v>
      </c>
      <c r="G25" s="6">
        <f t="shared" ref="G25" si="10">G26-G20-G21-G22-G23-G24</f>
        <v>1088</v>
      </c>
      <c r="H25" s="6">
        <f t="shared" ref="H25" si="11">H26-H20-H21-H22-H23-H24</f>
        <v>43</v>
      </c>
      <c r="I25" s="6">
        <f t="shared" ref="I25" si="12">I26-I20-I21-I22-I23-I24</f>
        <v>2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19</v>
      </c>
      <c r="N25" s="6">
        <f t="shared" ref="N25" si="16">N26-N20-N21-N22-N23-N24</f>
        <v>0</v>
      </c>
      <c r="O25" s="6">
        <f t="shared" ref="O25" si="17">O26-O20-O21-O22-O23-O24</f>
        <v>15</v>
      </c>
      <c r="P25" s="6">
        <f t="shared" ref="P25" si="18">P26-P20-P21-P22-P23-P24</f>
        <v>0</v>
      </c>
      <c r="Q25" s="6">
        <f t="shared" ref="Q25" si="19">Q26-Q20-Q21-Q22-Q23-Q24</f>
        <v>4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0</v>
      </c>
      <c r="U25" s="6">
        <f t="shared" ref="U25" si="23">U26-U20-U21-U22-U23-U24</f>
        <v>0</v>
      </c>
      <c r="V25" s="6">
        <f t="shared" ref="V25" si="24">V26-V20-V21-V22-V23-V24</f>
        <v>0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53606</v>
      </c>
      <c r="E26" s="6">
        <f t="shared" si="1"/>
        <v>53316</v>
      </c>
      <c r="F26" s="6">
        <v>1388</v>
      </c>
      <c r="G26" s="6">
        <v>49115</v>
      </c>
      <c r="H26" s="6">
        <v>2539</v>
      </c>
      <c r="I26" s="6">
        <v>262</v>
      </c>
      <c r="J26" s="6">
        <v>12</v>
      </c>
      <c r="K26" s="6">
        <v>0</v>
      </c>
      <c r="L26" s="6">
        <v>0</v>
      </c>
      <c r="M26" s="6">
        <f t="shared" si="2"/>
        <v>290</v>
      </c>
      <c r="N26" s="6">
        <v>0</v>
      </c>
      <c r="O26" s="6">
        <v>153</v>
      </c>
      <c r="P26" s="6">
        <v>15</v>
      </c>
      <c r="Q26" s="6">
        <v>94</v>
      </c>
      <c r="R26" s="6">
        <v>25</v>
      </c>
      <c r="S26" s="6">
        <v>0</v>
      </c>
      <c r="T26" s="6">
        <v>0</v>
      </c>
      <c r="U26" s="6">
        <v>0</v>
      </c>
      <c r="V26" s="6">
        <v>3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668</v>
      </c>
      <c r="E27" s="6">
        <f t="shared" si="1"/>
        <v>653</v>
      </c>
      <c r="F27" s="6">
        <v>26</v>
      </c>
      <c r="G27" s="6">
        <v>612</v>
      </c>
      <c r="H27" s="6">
        <v>14</v>
      </c>
      <c r="I27" s="6">
        <v>1</v>
      </c>
      <c r="J27" s="6">
        <v>0</v>
      </c>
      <c r="K27" s="6">
        <v>0</v>
      </c>
      <c r="L27" s="6">
        <v>0</v>
      </c>
      <c r="M27" s="6">
        <f t="shared" si="2"/>
        <v>15</v>
      </c>
      <c r="N27" s="6">
        <v>0</v>
      </c>
      <c r="O27" s="6">
        <v>1</v>
      </c>
      <c r="P27" s="6">
        <v>6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8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4019</v>
      </c>
      <c r="E28" s="6">
        <f t="shared" si="1"/>
        <v>3983</v>
      </c>
      <c r="F28" s="6">
        <v>157</v>
      </c>
      <c r="G28" s="6">
        <v>3669</v>
      </c>
      <c r="H28" s="6">
        <v>137</v>
      </c>
      <c r="I28" s="6">
        <v>20</v>
      </c>
      <c r="J28" s="6">
        <v>0</v>
      </c>
      <c r="K28" s="6">
        <v>0</v>
      </c>
      <c r="L28" s="6">
        <v>0</v>
      </c>
      <c r="M28" s="6">
        <f t="shared" si="2"/>
        <v>36</v>
      </c>
      <c r="N28" s="6">
        <v>4</v>
      </c>
      <c r="O28" s="6">
        <v>5</v>
      </c>
      <c r="P28" s="6">
        <v>12</v>
      </c>
      <c r="Q28" s="6">
        <v>10</v>
      </c>
      <c r="R28" s="6">
        <v>4</v>
      </c>
      <c r="S28" s="6">
        <v>0</v>
      </c>
      <c r="T28" s="6">
        <v>0</v>
      </c>
      <c r="U28" s="6">
        <v>0</v>
      </c>
      <c r="V28" s="6">
        <v>1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4561</v>
      </c>
      <c r="E29" s="6">
        <f t="shared" si="1"/>
        <v>4539</v>
      </c>
      <c r="F29" s="6">
        <v>182</v>
      </c>
      <c r="G29" s="6">
        <v>4166</v>
      </c>
      <c r="H29" s="6">
        <v>176</v>
      </c>
      <c r="I29" s="6">
        <v>15</v>
      </c>
      <c r="J29" s="6">
        <v>0</v>
      </c>
      <c r="K29" s="6">
        <v>0</v>
      </c>
      <c r="L29" s="6">
        <v>0</v>
      </c>
      <c r="M29" s="6">
        <f t="shared" si="2"/>
        <v>22</v>
      </c>
      <c r="N29" s="6">
        <v>4</v>
      </c>
      <c r="O29" s="6">
        <v>12</v>
      </c>
      <c r="P29" s="6">
        <v>2</v>
      </c>
      <c r="Q29" s="6">
        <v>1</v>
      </c>
      <c r="R29" s="6">
        <v>2</v>
      </c>
      <c r="S29" s="6">
        <v>0</v>
      </c>
      <c r="T29" s="6">
        <v>0</v>
      </c>
      <c r="U29" s="6">
        <v>0</v>
      </c>
      <c r="V29" s="6">
        <v>1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1435</v>
      </c>
      <c r="E30" s="6">
        <f t="shared" si="1"/>
        <v>1389</v>
      </c>
      <c r="F30" s="6">
        <v>75</v>
      </c>
      <c r="G30" s="6">
        <v>1271</v>
      </c>
      <c r="H30" s="6">
        <v>35</v>
      </c>
      <c r="I30" s="6">
        <v>8</v>
      </c>
      <c r="J30" s="6">
        <v>0</v>
      </c>
      <c r="K30" s="6">
        <v>0</v>
      </c>
      <c r="L30" s="6">
        <v>0</v>
      </c>
      <c r="M30" s="6">
        <f t="shared" si="2"/>
        <v>46</v>
      </c>
      <c r="N30" s="6">
        <v>1</v>
      </c>
      <c r="O30" s="6">
        <v>40</v>
      </c>
      <c r="P30" s="6">
        <v>0</v>
      </c>
      <c r="Q30" s="6">
        <v>5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1970</v>
      </c>
      <c r="E31" s="6">
        <f t="shared" si="1"/>
        <v>1908</v>
      </c>
      <c r="F31" s="6">
        <v>62</v>
      </c>
      <c r="G31" s="6">
        <v>1766</v>
      </c>
      <c r="H31" s="6">
        <v>74</v>
      </c>
      <c r="I31" s="6">
        <v>6</v>
      </c>
      <c r="J31" s="6">
        <v>0</v>
      </c>
      <c r="K31" s="6">
        <v>0</v>
      </c>
      <c r="L31" s="6">
        <v>0</v>
      </c>
      <c r="M31" s="6">
        <f t="shared" si="2"/>
        <v>62</v>
      </c>
      <c r="N31" s="6">
        <v>5</v>
      </c>
      <c r="O31" s="6">
        <v>0</v>
      </c>
      <c r="P31" s="6">
        <v>24</v>
      </c>
      <c r="Q31" s="6">
        <v>9</v>
      </c>
      <c r="R31" s="6">
        <v>1</v>
      </c>
      <c r="S31" s="6">
        <v>0</v>
      </c>
      <c r="T31" s="6">
        <v>0</v>
      </c>
      <c r="U31" s="6">
        <v>0</v>
      </c>
      <c r="V31" s="6">
        <v>23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692</v>
      </c>
      <c r="E32" s="6">
        <f t="shared" si="1"/>
        <v>690</v>
      </c>
      <c r="F32" s="6">
        <v>31</v>
      </c>
      <c r="G32" s="6">
        <v>629</v>
      </c>
      <c r="H32" s="6">
        <v>27</v>
      </c>
      <c r="I32" s="6">
        <v>3</v>
      </c>
      <c r="J32" s="6">
        <v>0</v>
      </c>
      <c r="K32" s="6">
        <v>0</v>
      </c>
      <c r="L32" s="6">
        <v>0</v>
      </c>
      <c r="M32" s="6">
        <f t="shared" si="2"/>
        <v>2</v>
      </c>
      <c r="N32" s="6">
        <v>1</v>
      </c>
      <c r="O32" s="6">
        <v>0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1237</v>
      </c>
      <c r="E33" s="6">
        <f t="shared" si="1"/>
        <v>1217</v>
      </c>
      <c r="F33" s="6">
        <v>65</v>
      </c>
      <c r="G33" s="6">
        <v>1116</v>
      </c>
      <c r="H33" s="6">
        <v>32</v>
      </c>
      <c r="I33" s="6">
        <v>4</v>
      </c>
      <c r="J33" s="6">
        <v>0</v>
      </c>
      <c r="K33" s="6">
        <v>0</v>
      </c>
      <c r="L33" s="6">
        <v>0</v>
      </c>
      <c r="M33" s="6">
        <f t="shared" si="2"/>
        <v>20</v>
      </c>
      <c r="N33" s="6">
        <v>0</v>
      </c>
      <c r="O33" s="6">
        <v>8</v>
      </c>
      <c r="P33" s="6">
        <v>9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2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5045</v>
      </c>
      <c r="E34" s="6">
        <f t="shared" si="1"/>
        <v>4894</v>
      </c>
      <c r="F34" s="6">
        <v>337</v>
      </c>
      <c r="G34" s="6">
        <v>4332</v>
      </c>
      <c r="H34" s="6">
        <v>131</v>
      </c>
      <c r="I34" s="6">
        <v>93</v>
      </c>
      <c r="J34" s="6">
        <v>1</v>
      </c>
      <c r="K34" s="6">
        <v>0</v>
      </c>
      <c r="L34" s="6">
        <v>0</v>
      </c>
      <c r="M34" s="6">
        <f t="shared" si="2"/>
        <v>151</v>
      </c>
      <c r="N34" s="6">
        <v>1</v>
      </c>
      <c r="O34" s="6">
        <v>15</v>
      </c>
      <c r="P34" s="6">
        <v>105</v>
      </c>
      <c r="Q34" s="6">
        <v>9</v>
      </c>
      <c r="R34" s="6">
        <v>0</v>
      </c>
      <c r="S34" s="6">
        <v>0</v>
      </c>
      <c r="T34" s="6">
        <v>0</v>
      </c>
      <c r="U34" s="6">
        <v>0</v>
      </c>
      <c r="V34" s="6">
        <v>21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830</v>
      </c>
      <c r="E35" s="6">
        <f t="shared" si="1"/>
        <v>826</v>
      </c>
      <c r="F35" s="6">
        <v>21</v>
      </c>
      <c r="G35" s="6">
        <v>771</v>
      </c>
      <c r="H35" s="6">
        <v>29</v>
      </c>
      <c r="I35" s="6">
        <v>5</v>
      </c>
      <c r="J35" s="6">
        <v>0</v>
      </c>
      <c r="K35" s="6">
        <v>0</v>
      </c>
      <c r="L35" s="6">
        <v>0</v>
      </c>
      <c r="M35" s="6">
        <f t="shared" si="2"/>
        <v>4</v>
      </c>
      <c r="N35" s="6">
        <v>0</v>
      </c>
      <c r="O35" s="6">
        <v>0</v>
      </c>
      <c r="P35" s="6">
        <v>0</v>
      </c>
      <c r="Q35" s="6">
        <v>4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107</v>
      </c>
      <c r="E36" s="6">
        <f t="shared" si="1"/>
        <v>91</v>
      </c>
      <c r="F36" s="6">
        <v>14</v>
      </c>
      <c r="G36" s="6">
        <v>76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f t="shared" si="2"/>
        <v>16</v>
      </c>
      <c r="N36" s="6">
        <v>2</v>
      </c>
      <c r="O36" s="6">
        <v>0</v>
      </c>
      <c r="P36" s="6">
        <v>9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5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373</v>
      </c>
      <c r="E37" s="6">
        <f t="shared" si="1"/>
        <v>369</v>
      </c>
      <c r="F37" s="6">
        <v>15</v>
      </c>
      <c r="G37" s="6">
        <v>339</v>
      </c>
      <c r="H37" s="6">
        <v>15</v>
      </c>
      <c r="I37" s="6">
        <v>0</v>
      </c>
      <c r="J37" s="6">
        <v>0</v>
      </c>
      <c r="K37" s="6">
        <v>0</v>
      </c>
      <c r="L37" s="6">
        <v>0</v>
      </c>
      <c r="M37" s="6">
        <f t="shared" si="2"/>
        <v>4</v>
      </c>
      <c r="N37" s="6">
        <v>1</v>
      </c>
      <c r="O37" s="6">
        <v>3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560</v>
      </c>
      <c r="E38" s="6">
        <f t="shared" si="1"/>
        <v>538</v>
      </c>
      <c r="F38" s="6">
        <v>18</v>
      </c>
      <c r="G38" s="6">
        <v>499</v>
      </c>
      <c r="H38" s="6">
        <v>20</v>
      </c>
      <c r="I38" s="6">
        <v>1</v>
      </c>
      <c r="J38" s="6">
        <v>0</v>
      </c>
      <c r="K38" s="6">
        <v>0</v>
      </c>
      <c r="L38" s="6">
        <v>0</v>
      </c>
      <c r="M38" s="6">
        <f t="shared" si="2"/>
        <v>22</v>
      </c>
      <c r="N38" s="6">
        <v>7</v>
      </c>
      <c r="O38" s="6">
        <v>4</v>
      </c>
      <c r="P38" s="6">
        <v>6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4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4301</v>
      </c>
      <c r="E39" s="6">
        <f t="shared" si="1"/>
        <v>4053</v>
      </c>
      <c r="F39" s="6">
        <f t="shared" ref="F39" si="25">F40-F27-F28-F29-F30-F31-F32-F33-F34-F35-F36-F37-F38</f>
        <v>313</v>
      </c>
      <c r="G39" s="6">
        <f t="shared" ref="G39:L39" si="26">G40-G27-G28-G29-G30-G31-G32-G33-G34-G35-G36-G37-G38</f>
        <v>3606</v>
      </c>
      <c r="H39" s="6">
        <f t="shared" si="26"/>
        <v>87</v>
      </c>
      <c r="I39" s="6">
        <f t="shared" si="26"/>
        <v>47</v>
      </c>
      <c r="J39" s="6">
        <f t="shared" si="26"/>
        <v>0</v>
      </c>
      <c r="K39" s="6">
        <f t="shared" si="26"/>
        <v>0</v>
      </c>
      <c r="L39" s="6">
        <f t="shared" si="26"/>
        <v>0</v>
      </c>
      <c r="M39" s="6">
        <f t="shared" si="2"/>
        <v>248</v>
      </c>
      <c r="N39" s="6">
        <f t="shared" ref="N39:V39" si="27">N40-N27-N28-N29-N30-N31-N32-N33-N34-N35-N36-N37-N38</f>
        <v>39</v>
      </c>
      <c r="O39" s="6">
        <f t="shared" si="27"/>
        <v>45</v>
      </c>
      <c r="P39" s="6">
        <f t="shared" si="27"/>
        <v>103</v>
      </c>
      <c r="Q39" s="6">
        <f t="shared" si="27"/>
        <v>6</v>
      </c>
      <c r="R39" s="6">
        <f t="shared" si="27"/>
        <v>0</v>
      </c>
      <c r="S39" s="6">
        <f t="shared" si="27"/>
        <v>0</v>
      </c>
      <c r="T39" s="6">
        <f t="shared" si="27"/>
        <v>0</v>
      </c>
      <c r="U39" s="6">
        <f t="shared" si="27"/>
        <v>0</v>
      </c>
      <c r="V39" s="6">
        <f t="shared" si="27"/>
        <v>55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25798</v>
      </c>
      <c r="E40" s="6">
        <f t="shared" si="1"/>
        <v>25150</v>
      </c>
      <c r="F40" s="6">
        <v>1316</v>
      </c>
      <c r="G40" s="6">
        <v>22852</v>
      </c>
      <c r="H40" s="6">
        <v>778</v>
      </c>
      <c r="I40" s="6">
        <v>203</v>
      </c>
      <c r="J40" s="6">
        <v>1</v>
      </c>
      <c r="K40" s="6">
        <v>0</v>
      </c>
      <c r="L40" s="6">
        <v>0</v>
      </c>
      <c r="M40" s="6">
        <f t="shared" si="2"/>
        <v>648</v>
      </c>
      <c r="N40" s="6">
        <v>65</v>
      </c>
      <c r="O40" s="6">
        <v>133</v>
      </c>
      <c r="P40" s="6">
        <v>276</v>
      </c>
      <c r="Q40" s="6">
        <v>47</v>
      </c>
      <c r="R40" s="6">
        <v>7</v>
      </c>
      <c r="S40" s="6">
        <v>0</v>
      </c>
      <c r="T40" s="6">
        <v>0</v>
      </c>
      <c r="U40" s="6">
        <v>0</v>
      </c>
      <c r="V40" s="6">
        <v>120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4840</v>
      </c>
      <c r="E41" s="6">
        <f t="shared" si="1"/>
        <v>4819</v>
      </c>
      <c r="F41" s="6">
        <v>266</v>
      </c>
      <c r="G41" s="6">
        <v>4379</v>
      </c>
      <c r="H41" s="6">
        <v>114</v>
      </c>
      <c r="I41" s="6">
        <v>60</v>
      </c>
      <c r="J41" s="6">
        <v>0</v>
      </c>
      <c r="K41" s="6">
        <v>0</v>
      </c>
      <c r="L41" s="6">
        <v>0</v>
      </c>
      <c r="M41" s="6">
        <f t="shared" si="2"/>
        <v>21</v>
      </c>
      <c r="N41" s="6">
        <v>1</v>
      </c>
      <c r="O41" s="6">
        <v>2</v>
      </c>
      <c r="P41" s="6">
        <v>4</v>
      </c>
      <c r="Q41" s="6">
        <v>14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821</v>
      </c>
      <c r="E42" s="6">
        <f t="shared" si="1"/>
        <v>813</v>
      </c>
      <c r="F42" s="6">
        <v>49</v>
      </c>
      <c r="G42" s="6">
        <v>731</v>
      </c>
      <c r="H42" s="6">
        <v>28</v>
      </c>
      <c r="I42" s="6">
        <v>5</v>
      </c>
      <c r="J42" s="6">
        <v>0</v>
      </c>
      <c r="K42" s="6">
        <v>0</v>
      </c>
      <c r="L42" s="6">
        <v>0</v>
      </c>
      <c r="M42" s="6">
        <f t="shared" si="2"/>
        <v>8</v>
      </c>
      <c r="N42" s="6">
        <v>2</v>
      </c>
      <c r="O42" s="6">
        <v>1</v>
      </c>
      <c r="P42" s="6">
        <v>2</v>
      </c>
      <c r="Q42" s="6">
        <v>2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243</v>
      </c>
      <c r="E43" s="6">
        <f t="shared" si="1"/>
        <v>237</v>
      </c>
      <c r="F43" s="6">
        <f t="shared" ref="F43" si="28">F44-F41-F42</f>
        <v>23</v>
      </c>
      <c r="G43" s="6">
        <f t="shared" ref="G43:L43" si="29">G44-G41-G42</f>
        <v>213</v>
      </c>
      <c r="H43" s="6">
        <f t="shared" si="29"/>
        <v>0</v>
      </c>
      <c r="I43" s="6">
        <f t="shared" si="29"/>
        <v>1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6</v>
      </c>
      <c r="N43" s="6">
        <f t="shared" ref="N43:V43" si="30">N44-N41-N42</f>
        <v>6</v>
      </c>
      <c r="O43" s="6">
        <f t="shared" si="30"/>
        <v>0</v>
      </c>
      <c r="P43" s="6">
        <f t="shared" si="30"/>
        <v>0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0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5904</v>
      </c>
      <c r="E44" s="6">
        <f t="shared" si="1"/>
        <v>5869</v>
      </c>
      <c r="F44" s="6">
        <v>338</v>
      </c>
      <c r="G44" s="6">
        <v>5323</v>
      </c>
      <c r="H44" s="6">
        <v>142</v>
      </c>
      <c r="I44" s="6">
        <v>66</v>
      </c>
      <c r="J44" s="6">
        <v>0</v>
      </c>
      <c r="K44" s="6">
        <v>0</v>
      </c>
      <c r="L44" s="6">
        <v>0</v>
      </c>
      <c r="M44" s="6">
        <f t="shared" si="2"/>
        <v>35</v>
      </c>
      <c r="N44" s="6">
        <v>9</v>
      </c>
      <c r="O44" s="6">
        <v>3</v>
      </c>
      <c r="P44" s="6">
        <v>6</v>
      </c>
      <c r="Q44" s="6">
        <v>16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606</v>
      </c>
      <c r="E45" s="6">
        <f t="shared" si="1"/>
        <v>603</v>
      </c>
      <c r="F45" s="6">
        <v>26</v>
      </c>
      <c r="G45" s="6">
        <v>565</v>
      </c>
      <c r="H45" s="6">
        <v>5</v>
      </c>
      <c r="I45" s="6">
        <v>7</v>
      </c>
      <c r="J45" s="6">
        <v>0</v>
      </c>
      <c r="K45" s="6">
        <v>0</v>
      </c>
      <c r="L45" s="6">
        <v>0</v>
      </c>
      <c r="M45" s="6">
        <f t="shared" si="2"/>
        <v>3</v>
      </c>
      <c r="N45" s="6">
        <v>0</v>
      </c>
      <c r="O45" s="6">
        <v>1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646</v>
      </c>
      <c r="E46" s="6">
        <f t="shared" si="1"/>
        <v>641</v>
      </c>
      <c r="F46" s="6">
        <f t="shared" ref="F46" si="31">F47-F45</f>
        <v>24</v>
      </c>
      <c r="G46" s="6">
        <f t="shared" ref="G46:L46" si="32">G47-G45</f>
        <v>604</v>
      </c>
      <c r="H46" s="6">
        <f t="shared" si="32"/>
        <v>10</v>
      </c>
      <c r="I46" s="6">
        <f t="shared" si="32"/>
        <v>3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5</v>
      </c>
      <c r="N46" s="6">
        <f t="shared" ref="N46:V46" si="33">N47-N45</f>
        <v>0</v>
      </c>
      <c r="O46" s="6">
        <f t="shared" si="33"/>
        <v>3</v>
      </c>
      <c r="P46" s="6">
        <f t="shared" si="33"/>
        <v>2</v>
      </c>
      <c r="Q46" s="6">
        <f t="shared" si="33"/>
        <v>0</v>
      </c>
      <c r="R46" s="6">
        <f t="shared" si="33"/>
        <v>0</v>
      </c>
      <c r="S46" s="6">
        <f t="shared" si="33"/>
        <v>0</v>
      </c>
      <c r="T46" s="6">
        <f t="shared" si="33"/>
        <v>0</v>
      </c>
      <c r="U46" s="6">
        <f t="shared" si="33"/>
        <v>0</v>
      </c>
      <c r="V46" s="6">
        <f t="shared" si="33"/>
        <v>0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1252</v>
      </c>
      <c r="E47" s="6">
        <f t="shared" si="1"/>
        <v>1244</v>
      </c>
      <c r="F47" s="6">
        <v>50</v>
      </c>
      <c r="G47" s="6">
        <v>1169</v>
      </c>
      <c r="H47" s="6">
        <v>15</v>
      </c>
      <c r="I47" s="6">
        <v>10</v>
      </c>
      <c r="J47" s="6">
        <v>0</v>
      </c>
      <c r="K47" s="6">
        <v>0</v>
      </c>
      <c r="L47" s="6">
        <v>0</v>
      </c>
      <c r="M47" s="6">
        <f t="shared" si="2"/>
        <v>8</v>
      </c>
      <c r="N47" s="6">
        <v>0</v>
      </c>
      <c r="O47" s="6">
        <v>4</v>
      </c>
      <c r="P47" s="6">
        <v>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175</v>
      </c>
      <c r="E48" s="6">
        <f t="shared" si="1"/>
        <v>172</v>
      </c>
      <c r="F48" s="6">
        <v>14</v>
      </c>
      <c r="G48" s="6">
        <v>127</v>
      </c>
      <c r="H48" s="6">
        <v>29</v>
      </c>
      <c r="I48" s="6">
        <v>2</v>
      </c>
      <c r="J48" s="6">
        <v>0</v>
      </c>
      <c r="K48" s="6">
        <v>0</v>
      </c>
      <c r="L48" s="6">
        <v>0</v>
      </c>
      <c r="M48" s="6">
        <f t="shared" si="2"/>
        <v>3</v>
      </c>
      <c r="N48" s="6">
        <v>0</v>
      </c>
      <c r="O48" s="6">
        <v>0</v>
      </c>
      <c r="P48" s="6">
        <v>0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616922</v>
      </c>
      <c r="E49" s="6">
        <f t="shared" si="1"/>
        <v>607629</v>
      </c>
      <c r="F49" s="6">
        <f>F48+F47+F44+F40+F26+F19</f>
        <v>54273</v>
      </c>
      <c r="G49" s="6">
        <f t="shared" ref="G49:L49" si="34">G48+G47+G44+G40+G26+G19</f>
        <v>494539</v>
      </c>
      <c r="H49" s="6">
        <f t="shared" si="34"/>
        <v>41486</v>
      </c>
      <c r="I49" s="6">
        <f t="shared" si="34"/>
        <v>16885</v>
      </c>
      <c r="J49" s="6">
        <f t="shared" si="34"/>
        <v>212</v>
      </c>
      <c r="K49" s="6">
        <f t="shared" si="34"/>
        <v>0</v>
      </c>
      <c r="L49" s="6">
        <f t="shared" si="34"/>
        <v>234</v>
      </c>
      <c r="M49" s="6">
        <f t="shared" si="2"/>
        <v>9293</v>
      </c>
      <c r="N49" s="6">
        <f t="shared" ref="N49" si="35">N48+N47+N44+N40+N26+N19</f>
        <v>1554</v>
      </c>
      <c r="O49" s="6">
        <f t="shared" ref="O49" si="36">O48+O47+O44+O40+O26+O19</f>
        <v>2444</v>
      </c>
      <c r="P49" s="6">
        <f t="shared" ref="P49" si="37">P48+P47+P44+P40+P26+P19</f>
        <v>688</v>
      </c>
      <c r="Q49" s="6">
        <f t="shared" ref="Q49" si="38">Q48+Q47+Q44+Q40+Q26+Q19</f>
        <v>3607</v>
      </c>
      <c r="R49" s="6">
        <f t="shared" ref="R49" si="39">R48+R47+R44+R40+R26+R19</f>
        <v>328</v>
      </c>
      <c r="S49" s="6">
        <f t="shared" ref="S49" si="40">S48+S47+S44+S40+S26+S19</f>
        <v>0</v>
      </c>
      <c r="T49" s="6">
        <f t="shared" ref="T49" si="41">T48+T47+T44+T40+T26+T19</f>
        <v>17</v>
      </c>
      <c r="U49" s="6">
        <f t="shared" ref="U49" si="42">U48+U47+U44+U40+U26+U19</f>
        <v>8</v>
      </c>
      <c r="V49" s="6">
        <f t="shared" ref="V49" si="43">V48+V47+V44+V40+V26+V19</f>
        <v>647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2024-10-11T06:41:55Z</dcterms:modified>
</cp:coreProperties>
</file>