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<sst xmlns="http://schemas.openxmlformats.org/spreadsheetml/2006/main" count="105" uniqueCount="56">
  <si>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</si>
  <si>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</si>
  <si>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</si>
  <si>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</si>
  <si>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</si>
  <si>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</si>
  <si>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</si>
  <si>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</si>
  <si>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</si>
  <si>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</si>
  <si>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</si>
  <si>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</si>
  <si>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</si>
  <si>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</si>
  <si>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</si>
  <si>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</si>
  <si>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</si>
  <si>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</si>
  <si>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</si>
  <si>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</si>
  <si>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</si>
  <si>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</si>
  <si>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</si>
  <si>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</si>
  <si>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</si>
  <si>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</si>
  <si>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</si>
  <si>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</si>
  <si>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</si>
  <si>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</si>
  <si>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</si>
  <si>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</si>
  <si>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</si>
  <si>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</si>
  <si>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</si>
  <si>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</si>
  <si>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</si>
  <si>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</si>
  <si>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</si>
  <si>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</si>
  <si>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</si>
  <si>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</si>
  <si>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</si>
  <si>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</si>
  <si>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</si>
  <si>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</si>
  <si>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</si>
  <si>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</si>
  <si>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</si>
  <si>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</si>
  <si>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113年8月及1至8月中華民國國民出國人次及成長率－按目的地分
Table 2-2 Outbound Departures of Nationals of the Republic
of China by Destination, August &amp; January-August,2024</t>
  </si>
  <si>
    <t>113年8月
August, 2024</t>
  </si>
  <si>
    <t>112年8月
August, 2023</t>
  </si>
  <si>
    <t>113年1-8月
Jan.-Aug., 2024</t>
  </si>
  <si>
    <t>112年1-8月
Jan.-Aug., 2023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</si>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</sst>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108197.0</v>
      </c>
      <c r="D3" s="5" t="n">
        <v>67644.0</v>
      </c>
      <c r="E3" s="6" t="n">
        <f>IF(D3=0,0,((C3/D3)-1)*100)</f>
        <v>59.95062385429601</v>
      </c>
      <c r="F3" s="5" t="n">
        <v>798713.0</v>
      </c>
      <c r="G3" s="5" t="n">
        <v>455219.0</v>
      </c>
      <c r="H3" s="6" t="n">
        <f>IF(G3=0,0,((F3/G3)-1)*100)</f>
        <v>75.45686801297838</v>
      </c>
      <c r="I3" t="s">
        <v>55</v>
      </c>
    </row>
    <row r="4" spans="1:9" x14ac:dyDescent="0.25">
      <c r="A4" s="21"/>
      <c r="B4" s="4" t="s">
        <v>4</v>
      </c>
      <c r="C4" s="5" t="n">
        <v>43461.0</v>
      </c>
      <c r="D4" s="5" t="n">
        <v>32878.0</v>
      </c>
      <c r="E4" s="6" t="n">
        <f ref="E4:E43" si="0" t="shared">IF(D4=0,0,((C4/D4)-1)*100)</f>
        <v>32.18869760934364</v>
      </c>
      <c r="F4" s="5" t="n">
        <v>324989.0</v>
      </c>
      <c r="G4" s="5" t="n">
        <v>158704.0</v>
      </c>
      <c r="H4" s="6" t="n">
        <f ref="H4:H43" si="1" t="shared">IF(G4=0,0,((F4/G4)-1)*100)</f>
        <v>104.77681721947776</v>
      </c>
      <c r="I4" t="s">
        <v>55</v>
      </c>
    </row>
    <row r="5" spans="1:9" x14ac:dyDescent="0.25">
      <c r="A5" s="21"/>
      <c r="B5" s="4" t="s">
        <v>5</v>
      </c>
      <c r="C5" s="5" t="n">
        <v>244155.0</v>
      </c>
      <c r="D5" s="5" t="n">
        <v>200681.0</v>
      </c>
      <c r="E5" s="6" t="n">
        <f si="0" t="shared"/>
        <v>21.663236679107634</v>
      </c>
      <c r="F5" s="5" t="n">
        <v>1829203.0</v>
      </c>
      <c r="G5" s="5" t="n">
        <v>1006262.0</v>
      </c>
      <c r="H5" s="6" t="n">
        <f si="1" t="shared"/>
        <v>81.78198123351572</v>
      </c>
      <c r="I5" t="s">
        <v>55</v>
      </c>
    </row>
    <row r="6" spans="1:9" x14ac:dyDescent="0.25">
      <c r="A6" s="21"/>
      <c r="B6" s="4" t="s">
        <v>6</v>
      </c>
      <c r="C6" s="5" t="n">
        <v>553185.0</v>
      </c>
      <c r="D6" s="5" t="n">
        <v>403759.0</v>
      </c>
      <c r="E6" s="6" t="n">
        <f si="0" t="shared"/>
        <v>37.0087106417442</v>
      </c>
      <c r="F6" s="5" t="n">
        <v>4096116.0</v>
      </c>
      <c r="G6" s="5" t="n">
        <v>2623124.0</v>
      </c>
      <c r="H6" s="6" t="n">
        <f si="1" t="shared"/>
        <v>56.15411242472717</v>
      </c>
      <c r="I6" t="s">
        <v>55</v>
      </c>
    </row>
    <row r="7" spans="1:9" x14ac:dyDescent="0.25">
      <c r="A7" s="21"/>
      <c r="B7" s="4" t="s">
        <v>7</v>
      </c>
      <c r="C7" s="5" t="n">
        <v>141487.0</v>
      </c>
      <c r="D7" s="5" t="n">
        <v>99127.0</v>
      </c>
      <c r="E7" s="6" t="n">
        <f si="0" t="shared"/>
        <v>42.73305961039877</v>
      </c>
      <c r="F7" s="5" t="n">
        <v>942884.0</v>
      </c>
      <c r="G7" s="5" t="n">
        <v>608533.0</v>
      </c>
      <c r="H7" s="6" t="n">
        <f si="1" t="shared"/>
        <v>54.94377461863203</v>
      </c>
      <c r="I7" t="s">
        <v>55</v>
      </c>
    </row>
    <row r="8" spans="1:9" x14ac:dyDescent="0.25">
      <c r="A8" s="21"/>
      <c r="B8" s="4" t="s">
        <v>8</v>
      </c>
      <c r="C8" s="5" t="n">
        <v>37087.0</v>
      </c>
      <c r="D8" s="5" t="n">
        <v>34181.0</v>
      </c>
      <c r="E8" s="6" t="n">
        <f si="0" t="shared"/>
        <v>8.501799245194697</v>
      </c>
      <c r="F8" s="5" t="n">
        <v>282186.0</v>
      </c>
      <c r="G8" s="5" t="n">
        <v>226661.0</v>
      </c>
      <c r="H8" s="6" t="n">
        <f si="1" t="shared"/>
        <v>24.496935952810595</v>
      </c>
      <c r="I8" t="s">
        <v>55</v>
      </c>
    </row>
    <row r="9" spans="1:9" x14ac:dyDescent="0.25">
      <c r="A9" s="21"/>
      <c r="B9" s="4" t="s">
        <v>9</v>
      </c>
      <c r="C9" s="5" t="n">
        <v>36494.0</v>
      </c>
      <c r="D9" s="5" t="n">
        <v>28454.0</v>
      </c>
      <c r="E9" s="6" t="n">
        <f si="0" t="shared"/>
        <v>28.25613270541927</v>
      </c>
      <c r="F9" s="5" t="n">
        <v>231336.0</v>
      </c>
      <c r="G9" s="5" t="n">
        <v>163694.0</v>
      </c>
      <c r="H9" s="6" t="n">
        <f si="1" t="shared"/>
        <v>41.3222231725048</v>
      </c>
      <c r="I9" t="s">
        <v>55</v>
      </c>
    </row>
    <row r="10" spans="1:9" x14ac:dyDescent="0.25">
      <c r="A10" s="21"/>
      <c r="B10" s="4" t="s">
        <v>10</v>
      </c>
      <c r="C10" s="5" t="n">
        <v>103010.0</v>
      </c>
      <c r="D10" s="5" t="n">
        <v>78705.0</v>
      </c>
      <c r="E10" s="6" t="n">
        <f si="0" t="shared"/>
        <v>30.88113842830824</v>
      </c>
      <c r="F10" s="5" t="n">
        <v>751600.0</v>
      </c>
      <c r="G10" s="5" t="n">
        <v>497668.0</v>
      </c>
      <c r="H10" s="6" t="n">
        <f si="1" t="shared"/>
        <v>51.02437769758153</v>
      </c>
      <c r="I10" t="s">
        <v>55</v>
      </c>
    </row>
    <row r="11" spans="1:9" x14ac:dyDescent="0.25">
      <c r="A11" s="21"/>
      <c r="B11" s="4" t="s">
        <v>11</v>
      </c>
      <c r="C11" s="5" t="n">
        <v>20441.0</v>
      </c>
      <c r="D11" s="5" t="n">
        <v>20725.0</v>
      </c>
      <c r="E11" s="6" t="n">
        <f si="0" t="shared"/>
        <v>-1.3703256936067554</v>
      </c>
      <c r="F11" s="5" t="n">
        <v>168275.0</v>
      </c>
      <c r="G11" s="5" t="n">
        <v>141536.0</v>
      </c>
      <c r="H11" s="6" t="n">
        <f si="1" t="shared"/>
        <v>18.892013339362435</v>
      </c>
      <c r="I11" t="s">
        <v>55</v>
      </c>
    </row>
    <row r="12" spans="1:9" x14ac:dyDescent="0.25">
      <c r="A12" s="21"/>
      <c r="B12" s="4" t="s">
        <v>12</v>
      </c>
      <c r="C12" s="5" t="n">
        <v>12451.0</v>
      </c>
      <c r="D12" s="5" t="n">
        <v>12763.0</v>
      </c>
      <c r="E12" s="6" t="n">
        <f si="0" t="shared"/>
        <v>-2.4445663245318494</v>
      </c>
      <c r="F12" s="5" t="n">
        <v>102452.0</v>
      </c>
      <c r="G12" s="5" t="n">
        <v>82607.0</v>
      </c>
      <c r="H12" s="6" t="n">
        <f si="1" t="shared"/>
        <v>24.02338784848741</v>
      </c>
      <c r="I12" t="s">
        <v>55</v>
      </c>
    </row>
    <row r="13" spans="1:9" x14ac:dyDescent="0.25">
      <c r="A13" s="21"/>
      <c r="B13" s="4" t="s">
        <v>13</v>
      </c>
      <c r="C13" s="5" t="n">
        <v>2330.0</v>
      </c>
      <c r="D13" s="5" t="n">
        <v>496.0</v>
      </c>
      <c r="E13" s="6" t="n">
        <f si="0" t="shared"/>
        <v>369.758064516129</v>
      </c>
      <c r="F13" s="5" t="n">
        <v>8504.0</v>
      </c>
      <c r="G13" s="5" t="n">
        <v>4268.0</v>
      </c>
      <c r="H13" s="6" t="n">
        <f si="1" t="shared"/>
        <v>99.25023430178071</v>
      </c>
      <c r="I13" t="s">
        <v>55</v>
      </c>
    </row>
    <row r="14" spans="1:9" x14ac:dyDescent="0.25">
      <c r="A14" s="21"/>
      <c r="B14" s="4" t="s">
        <v>14</v>
      </c>
      <c r="C14" s="5" t="n">
        <v>107477.0</v>
      </c>
      <c r="D14" s="5" t="n">
        <v>76784.0</v>
      </c>
      <c r="E14" s="6" t="n">
        <f si="0" t="shared"/>
        <v>39.973171494061255</v>
      </c>
      <c r="F14" s="5" t="n">
        <v>836933.0</v>
      </c>
      <c r="G14" s="5" t="n">
        <v>509698.0</v>
      </c>
      <c r="H14" s="6" t="n">
        <f si="1" t="shared"/>
        <v>64.20174299290953</v>
      </c>
      <c r="I14" t="s">
        <v>55</v>
      </c>
    </row>
    <row r="15" spans="1:9" x14ac:dyDescent="0.25">
      <c r="A15" s="21"/>
      <c r="B15" s="4" t="s">
        <v>15</v>
      </c>
      <c r="C15" s="5" t="n">
        <v>475.0</v>
      </c>
      <c r="D15" s="5" t="n">
        <v>652.0</v>
      </c>
      <c r="E15" s="6" t="n">
        <f si="0" t="shared"/>
        <v>-27.14723926380368</v>
      </c>
      <c r="F15" s="5" t="n">
        <v>4499.0</v>
      </c>
      <c r="G15" s="5" t="n">
        <v>5604.0</v>
      </c>
      <c r="H15" s="6" t="n">
        <f si="1" t="shared"/>
        <v>-19.718058529621697</v>
      </c>
      <c r="I15" t="s">
        <v>55</v>
      </c>
    </row>
    <row r="16" spans="1:9" x14ac:dyDescent="0.25">
      <c r="A16" s="21"/>
      <c r="B16" s="4" t="s">
        <v>16</v>
      </c>
      <c r="C16" s="5" t="n">
        <v>6874.0</v>
      </c>
      <c r="D16" s="5" t="n">
        <v>3887.0</v>
      </c>
      <c r="E16" s="6" t="n">
        <f si="0" t="shared"/>
        <v>76.84589657833804</v>
      </c>
      <c r="F16" s="5" t="n">
        <v>39009.0</v>
      </c>
      <c r="G16" s="5" t="n">
        <v>28272.0</v>
      </c>
      <c r="H16" s="6" t="n">
        <f si="1" t="shared"/>
        <v>37.97750424448216</v>
      </c>
      <c r="I16" t="s">
        <v>55</v>
      </c>
    </row>
    <row r="17" spans="1:9" x14ac:dyDescent="0.25">
      <c r="A17" s="21"/>
      <c r="B17" s="4" t="s">
        <v>17</v>
      </c>
      <c r="C17" s="5" t="n">
        <v>14782.0</v>
      </c>
      <c r="D17" s="5" t="n">
        <v>14888.0</v>
      </c>
      <c r="E17" s="6" t="n">
        <f si="0" t="shared"/>
        <v>-0.7119828049435784</v>
      </c>
      <c r="F17" s="5" t="n">
        <v>103015.0</v>
      </c>
      <c r="G17" s="5" t="n">
        <v>74438.0</v>
      </c>
      <c r="H17" s="6" t="n">
        <f si="1" t="shared"/>
        <v>38.39033826808888</v>
      </c>
      <c r="I17" t="s">
        <v>55</v>
      </c>
    </row>
    <row r="18" spans="1:9" x14ac:dyDescent="0.25">
      <c r="A18" s="21"/>
      <c r="B18" s="4" t="s">
        <v>18</v>
      </c>
      <c r="C18" s="5" t="n">
        <v>9085.0</v>
      </c>
      <c r="D18" s="5" t="n">
        <v>7256.0</v>
      </c>
      <c r="E18" s="6" t="n">
        <f si="0" t="shared"/>
        <v>25.20672546857774</v>
      </c>
      <c r="F18" s="5" t="n">
        <v>61628.0</v>
      </c>
      <c r="G18" s="5" t="n">
        <v>52402.0</v>
      </c>
      <c r="H18" s="6" t="n">
        <f si="1" t="shared"/>
        <v>17.606198236708526</v>
      </c>
      <c r="I18" t="s">
        <v>55</v>
      </c>
    </row>
    <row r="19" spans="1:9" x14ac:dyDescent="0.25">
      <c r="A19" s="21"/>
      <c r="B19" s="4" t="s">
        <v>19</v>
      </c>
      <c r="C19" s="5" t="n">
        <f>C20-C3-C4-C5-C6-C7-C8-C9-C10-C11-C12-C13-C14-C15-C16-C17-C18</f>
        <v>53.0</v>
      </c>
      <c r="D19" s="5" t="n">
        <f>D20-D3-D4-D5-D6-D7-D8-D9-D10-D11-D12-D13-D14-D15-D16-D17-D18</f>
        <v>606.0</v>
      </c>
      <c r="E19" s="6" t="n">
        <f si="0" t="shared"/>
        <v>-91.25412541254126</v>
      </c>
      <c r="F19" s="5" t="n">
        <f>F20-F3-F4-F5-F6-F7-F8-F9-F10-F11-F12-F13-F14-F15-F16-F17-F18</f>
        <v>877.0</v>
      </c>
      <c r="G19" s="5" t="n">
        <f>G20-G3-G4-G5-G6-G7-G8-G9-G10-G11-G12-G13-G14-G15-G16-G17-G18</f>
        <v>1674.0</v>
      </c>
      <c r="H19" s="6" t="n">
        <f si="1" t="shared"/>
        <v>-47.610513739546</v>
      </c>
      <c r="I19" t="s">
        <v>55</v>
      </c>
    </row>
    <row r="20" spans="1:9" x14ac:dyDescent="0.25">
      <c r="A20" s="22"/>
      <c r="B20" s="4" t="s">
        <v>20</v>
      </c>
      <c r="C20" s="5" t="n">
        <v>1441044.0</v>
      </c>
      <c r="D20" s="5" t="n">
        <v>1083486.0</v>
      </c>
      <c r="E20" s="6" t="n">
        <f si="0" t="shared"/>
        <v>33.00070328550622</v>
      </c>
      <c r="F20" s="5" t="n">
        <v>1.0582219E7</v>
      </c>
      <c r="G20" s="5" t="n">
        <v>6640364.0</v>
      </c>
      <c r="H20" s="6" t="n">
        <f si="1" t="shared"/>
        <v>59.362031960898534</v>
      </c>
      <c r="I20" t="s">
        <v>55</v>
      </c>
    </row>
    <row r="21" spans="1:9" x14ac:dyDescent="0.25">
      <c r="A21" s="23" t="s">
        <v>21</v>
      </c>
      <c r="B21" s="4" t="s">
        <v>22</v>
      </c>
      <c r="C21" s="5" t="n">
        <v>52962.0</v>
      </c>
      <c r="D21" s="5" t="n">
        <v>45745.0</v>
      </c>
      <c r="E21" s="6" t="n">
        <f si="0" t="shared"/>
        <v>15.776587605202753</v>
      </c>
      <c r="F21" s="5" t="n">
        <v>373839.0</v>
      </c>
      <c r="G21" s="5" t="n">
        <v>320623.0</v>
      </c>
      <c r="H21" s="6" t="n">
        <f si="1" t="shared"/>
        <v>16.597686379330234</v>
      </c>
      <c r="I21" t="s">
        <v>55</v>
      </c>
    </row>
    <row r="22" spans="1:9" x14ac:dyDescent="0.25">
      <c r="A22" s="21"/>
      <c r="B22" s="4" t="s">
        <v>23</v>
      </c>
      <c r="C22" s="5" t="n">
        <v>7930.0</v>
      </c>
      <c r="D22" s="5" t="n">
        <v>7115.0</v>
      </c>
      <c r="E22" s="6" t="n">
        <f si="0" t="shared"/>
        <v>11.454673225579759</v>
      </c>
      <c r="F22" s="5" t="n">
        <v>57047.0</v>
      </c>
      <c r="G22" s="5" t="n">
        <v>55629.0</v>
      </c>
      <c r="H22" s="6" t="n">
        <f si="1" t="shared"/>
        <v>2.5490301820992656</v>
      </c>
      <c r="I22" t="s">
        <v>55</v>
      </c>
    </row>
    <row r="23" spans="1:9" x14ac:dyDescent="0.25">
      <c r="A23" s="21"/>
      <c r="B23" s="4" t="s">
        <v>24</v>
      </c>
      <c r="C23" s="5" t="n">
        <f>C24-C21-C22</f>
        <v>11.0</v>
      </c>
      <c r="D23" s="5" t="n">
        <f>D24-D21-D22</f>
        <v>15.0</v>
      </c>
      <c r="E23" s="6" t="n">
        <f si="0" t="shared"/>
        <v>-26.66666666666667</v>
      </c>
      <c r="F23" s="5" t="n">
        <f>F24-F21-F22</f>
        <v>112.0</v>
      </c>
      <c r="G23" s="5" t="n">
        <f>G24-G21-G22</f>
        <v>136.0</v>
      </c>
      <c r="H23" s="6" t="n">
        <f si="1" t="shared"/>
        <v>-17.647058823529417</v>
      </c>
      <c r="I23" t="s">
        <v>55</v>
      </c>
    </row>
    <row r="24" spans="1:9" x14ac:dyDescent="0.25">
      <c r="A24" s="22"/>
      <c r="B24" s="4" t="s">
        <v>25</v>
      </c>
      <c r="C24" s="5" t="n">
        <v>60903.0</v>
      </c>
      <c r="D24" s="5" t="n">
        <v>52875.0</v>
      </c>
      <c r="E24" s="6" t="n">
        <f si="0" t="shared"/>
        <v>15.182978723404261</v>
      </c>
      <c r="F24" s="5" t="n">
        <v>430998.0</v>
      </c>
      <c r="G24" s="5" t="n">
        <v>376388.0</v>
      </c>
      <c r="H24" s="6" t="n">
        <f si="1" t="shared"/>
        <v>14.508964154011284</v>
      </c>
      <c r="I24" t="s">
        <v>55</v>
      </c>
    </row>
    <row r="25" spans="1:9" x14ac:dyDescent="0.25">
      <c r="A25" s="23" t="s">
        <v>26</v>
      </c>
      <c r="B25" s="4" t="s">
        <v>27</v>
      </c>
      <c r="C25" s="5" t="n">
        <v>3736.0</v>
      </c>
      <c r="D25" s="5" t="n">
        <v>4616.0</v>
      </c>
      <c r="E25" s="6" t="n">
        <f si="0" t="shared"/>
        <v>-19.064124783362214</v>
      </c>
      <c r="F25" s="5" t="n">
        <v>36733.0</v>
      </c>
      <c r="G25" s="5" t="n">
        <v>39661.0</v>
      </c>
      <c r="H25" s="6" t="n">
        <f si="1" t="shared"/>
        <v>-7.382567257507377</v>
      </c>
      <c r="I25" t="s">
        <v>55</v>
      </c>
    </row>
    <row r="26" spans="1:9" x14ac:dyDescent="0.25">
      <c r="A26" s="21"/>
      <c r="B26" s="4" t="s">
        <v>28</v>
      </c>
      <c r="C26" s="5" t="n">
        <v>7382.0</v>
      </c>
      <c r="D26" s="5" t="n">
        <v>6477.0</v>
      </c>
      <c r="E26" s="6" t="n">
        <f si="0" t="shared"/>
        <v>13.972518141114708</v>
      </c>
      <c r="F26" s="5" t="n">
        <v>57068.0</v>
      </c>
      <c r="G26" s="5" t="n">
        <v>51059.0</v>
      </c>
      <c r="H26" s="6" t="n">
        <f si="1" t="shared"/>
        <v>11.768738126481137</v>
      </c>
      <c r="I26" t="s">
        <v>55</v>
      </c>
    </row>
    <row r="27" spans="1:9" x14ac:dyDescent="0.25">
      <c r="A27" s="21"/>
      <c r="B27" s="4" t="s">
        <v>29</v>
      </c>
      <c r="C27" s="5" t="n">
        <v>4006.0</v>
      </c>
      <c r="D27" s="5" t="n">
        <v>4244.0</v>
      </c>
      <c r="E27" s="6" t="n">
        <f si="0" t="shared"/>
        <v>-5.607917059377943</v>
      </c>
      <c r="F27" s="5" t="n">
        <v>40000.0</v>
      </c>
      <c r="G27" s="5" t="n">
        <v>29954.0</v>
      </c>
      <c r="H27" s="6" t="n">
        <f si="1" t="shared"/>
        <v>33.53809174066902</v>
      </c>
      <c r="I27" t="s">
        <v>55</v>
      </c>
    </row>
    <row r="28" spans="1:9" x14ac:dyDescent="0.25">
      <c r="A28" s="21"/>
      <c r="B28" s="4" t="s">
        <v>30</v>
      </c>
      <c r="C28" s="5" t="n">
        <v>3571.0</v>
      </c>
      <c r="D28" s="5" t="n">
        <v>2635.0</v>
      </c>
      <c r="E28" s="6" t="n">
        <f si="0" t="shared"/>
        <v>35.52182163187856</v>
      </c>
      <c r="F28" s="5" t="n">
        <v>28995.0</v>
      </c>
      <c r="G28" s="5" t="n">
        <v>17276.0</v>
      </c>
      <c r="H28" s="6" t="n">
        <f si="1" t="shared"/>
        <v>67.83398934938643</v>
      </c>
      <c r="I28" t="s">
        <v>55</v>
      </c>
    </row>
    <row r="29" spans="1:9" x14ac:dyDescent="0.25">
      <c r="A29" s="21"/>
      <c r="B29" s="4" t="s">
        <v>31</v>
      </c>
      <c r="C29" s="5" t="n">
        <v>26.0</v>
      </c>
      <c r="D29" s="5" t="n">
        <v>83.0</v>
      </c>
      <c r="E29" s="6" t="n">
        <f si="0" t="shared"/>
        <v>-68.67469879518072</v>
      </c>
      <c r="F29" s="5" t="n">
        <v>171.0</v>
      </c>
      <c r="G29" s="5" t="n">
        <v>300.0</v>
      </c>
      <c r="H29" s="6" t="n">
        <f si="1" t="shared"/>
        <v>-43.00000000000001</v>
      </c>
      <c r="I29" t="s">
        <v>55</v>
      </c>
    </row>
    <row r="30" spans="1:9" x14ac:dyDescent="0.25">
      <c r="A30" s="21"/>
      <c r="B30" s="4" t="s">
        <v>32</v>
      </c>
      <c r="C30" s="5" t="n">
        <v>3382.0</v>
      </c>
      <c r="D30" s="5" t="n">
        <v>3474.0</v>
      </c>
      <c r="E30" s="6" t="n">
        <f si="0" t="shared"/>
        <v>-2.648244099021302</v>
      </c>
      <c r="F30" s="5" t="n">
        <v>21372.0</v>
      </c>
      <c r="G30" s="5" t="n">
        <v>19799.0</v>
      </c>
      <c r="H30" s="6" t="n">
        <f si="1" t="shared"/>
        <v>7.944845699277736</v>
      </c>
      <c r="I30" t="s">
        <v>55</v>
      </c>
    </row>
    <row r="31" spans="1:9" x14ac:dyDescent="0.25">
      <c r="A31" s="21"/>
      <c r="B31" s="4" t="s">
        <v>33</v>
      </c>
      <c r="C31" s="5" t="n">
        <v>4521.0</v>
      </c>
      <c r="D31" s="5" t="n">
        <v>4075.0</v>
      </c>
      <c r="E31" s="6" t="n">
        <f si="0" t="shared"/>
        <v>10.94478527607361</v>
      </c>
      <c r="F31" s="5" t="n">
        <v>39148.0</v>
      </c>
      <c r="G31" s="5" t="n">
        <v>34837.0</v>
      </c>
      <c r="H31" s="6" t="n">
        <f si="1" t="shared"/>
        <v>12.374773947240003</v>
      </c>
      <c r="I31" t="s">
        <v>55</v>
      </c>
    </row>
    <row r="32" spans="1:9" x14ac:dyDescent="0.25">
      <c r="A32" s="21"/>
      <c r="B32" s="4" t="s">
        <v>34</v>
      </c>
      <c r="C32" s="5" t="n">
        <f>C33-C25-C26-C27-C28-C29-C30-C31</f>
        <v>1541.0</v>
      </c>
      <c r="D32" s="5" t="n">
        <f>D33-D25-D26-D27-D28-D29-D30-D31</f>
        <v>1679.0</v>
      </c>
      <c r="E32" s="6" t="n">
        <f si="0" t="shared"/>
        <v>-8.21917808219178</v>
      </c>
      <c r="F32" s="5" t="n">
        <f>F33-F25-F26-F27-F28-F29-F30-F31</f>
        <v>12365.0</v>
      </c>
      <c r="G32" s="5" t="n">
        <f>G33-G25-G26-G27-G28-G29-G30-G31</f>
        <v>3609.0</v>
      </c>
      <c r="H32" s="6" t="n">
        <f si="1" t="shared"/>
        <v>242.6156830146855</v>
      </c>
      <c r="I32" t="s">
        <v>55</v>
      </c>
    </row>
    <row r="33" spans="1:9" x14ac:dyDescent="0.25">
      <c r="A33" s="22"/>
      <c r="B33" s="4" t="s">
        <v>35</v>
      </c>
      <c r="C33" s="5" t="n">
        <v>28165.0</v>
      </c>
      <c r="D33" s="5" t="n">
        <v>27283.0</v>
      </c>
      <c r="E33" s="6" t="n">
        <f si="0" t="shared"/>
        <v>3.232782318659977</v>
      </c>
      <c r="F33" s="5" t="n">
        <v>235852.0</v>
      </c>
      <c r="G33" s="5" t="n">
        <v>196495.0</v>
      </c>
      <c r="H33" s="6" t="n">
        <f si="1" t="shared"/>
        <v>20.029517290516296</v>
      </c>
      <c r="I33" t="s">
        <v>55</v>
      </c>
    </row>
    <row r="34" spans="1:9" x14ac:dyDescent="0.25">
      <c r="A34" s="21" t="s">
        <v>36</v>
      </c>
      <c r="B34" s="4" t="s">
        <v>37</v>
      </c>
      <c r="C34" s="5" t="n">
        <v>13485.0</v>
      </c>
      <c r="D34" s="5" t="n">
        <v>11695.0</v>
      </c>
      <c r="E34" s="6" t="n">
        <f si="0" t="shared"/>
        <v>15.30568619067978</v>
      </c>
      <c r="F34" s="5" t="n">
        <v>107590.0</v>
      </c>
      <c r="G34" s="5" t="n">
        <v>88811.0</v>
      </c>
      <c r="H34" s="6" t="n">
        <f si="1" t="shared"/>
        <v>21.144903221447798</v>
      </c>
      <c r="I34" t="s">
        <v>55</v>
      </c>
    </row>
    <row r="35" spans="1:9" x14ac:dyDescent="0.25">
      <c r="A35" s="21"/>
      <c r="B35" s="4" t="s">
        <v>38</v>
      </c>
      <c r="C35" s="5" t="n">
        <v>2075.0</v>
      </c>
      <c r="D35" s="5" t="n">
        <v>2350.0</v>
      </c>
      <c r="E35" s="6" t="n">
        <f si="0" t="shared"/>
        <v>-11.702127659574469</v>
      </c>
      <c r="F35" s="5" t="n">
        <v>21609.0</v>
      </c>
      <c r="G35" s="5" t="n">
        <v>18004.0</v>
      </c>
      <c r="H35" s="6" t="n">
        <f si="1" t="shared"/>
        <v>20.023328149300145</v>
      </c>
      <c r="I35" t="s">
        <v>55</v>
      </c>
    </row>
    <row r="36" spans="1:9" x14ac:dyDescent="0.25">
      <c r="A36" s="21"/>
      <c r="B36" s="4" t="s">
        <v>47</v>
      </c>
      <c r="C36" s="5" t="n">
        <v>1306.0</v>
      </c>
      <c r="D36" s="5" t="n">
        <v>887.0</v>
      </c>
      <c r="E36" s="6" t="n">
        <f si="0" t="shared"/>
        <v>47.23788049605411</v>
      </c>
      <c r="F36" s="5" t="n">
        <v>8680.0</v>
      </c>
      <c r="G36" s="5" t="n">
        <v>7636.0</v>
      </c>
      <c r="H36" s="6" t="n">
        <f si="1" t="shared"/>
        <v>13.672079622839185</v>
      </c>
      <c r="I36" t="s">
        <v>55</v>
      </c>
    </row>
    <row r="37" spans="1:9" x14ac:dyDescent="0.25">
      <c r="A37" s="21"/>
      <c r="B37" s="7" t="s">
        <v>39</v>
      </c>
      <c r="C37" s="5" t="n">
        <f>C38-C34-C35-C36</f>
        <v>9.0</v>
      </c>
      <c r="D37" s="5" t="n">
        <f>D38-D34-D35-D36</f>
        <v>6.0</v>
      </c>
      <c r="E37" s="6" t="n">
        <f si="0" t="shared"/>
        <v>50.0</v>
      </c>
      <c r="F37" s="5" t="n">
        <f>F38-F34-F35-F36</f>
        <v>50.0</v>
      </c>
      <c r="G37" s="5" t="n">
        <f>G38-G34-G35-G36</f>
        <v>61.0</v>
      </c>
      <c r="H37" s="6" t="n">
        <f si="1" t="shared"/>
        <v>-18.032786885245898</v>
      </c>
      <c r="I37" t="s">
        <v>55</v>
      </c>
    </row>
    <row r="38" spans="1:9" x14ac:dyDescent="0.25">
      <c r="A38" s="21"/>
      <c r="B38" s="7" t="s">
        <v>40</v>
      </c>
      <c r="C38" s="5" t="n">
        <v>16875.0</v>
      </c>
      <c r="D38" s="5" t="n">
        <v>14938.0</v>
      </c>
      <c r="E38" s="6" t="n">
        <f si="0" t="shared"/>
        <v>12.96692997723925</v>
      </c>
      <c r="F38" s="5" t="n">
        <v>137929.0</v>
      </c>
      <c r="G38" s="5" t="n">
        <v>114512.0</v>
      </c>
      <c r="H38" s="6" t="n">
        <f si="1" t="shared"/>
        <v>20.4493852172698</v>
      </c>
      <c r="I38" t="s">
        <v>55</v>
      </c>
    </row>
    <row customHeight="1" ht="20.100000000000001" r="39" spans="1:9" x14ac:dyDescent="0.25">
      <c r="A39" s="17" t="s">
        <v>41</v>
      </c>
      <c r="B39" s="8" t="s">
        <v>42</v>
      </c>
      <c r="C39" s="5" t="n">
        <v>2.0</v>
      </c>
      <c r="D39" s="5" t="n">
        <v>8.0</v>
      </c>
      <c r="E39" s="6" t="n">
        <f si="0" t="shared"/>
        <v>-75.0</v>
      </c>
      <c r="F39" s="5" t="n">
        <v>43.0</v>
      </c>
      <c r="G39" s="5" t="n">
        <v>67.0</v>
      </c>
      <c r="H39" s="6" t="n">
        <f si="1" t="shared"/>
        <v>-35.820895522388064</v>
      </c>
      <c r="I39" t="s">
        <v>55</v>
      </c>
    </row>
    <row customHeight="1" ht="20.100000000000001" r="40" spans="1:9" x14ac:dyDescent="0.25">
      <c r="A40" s="17"/>
      <c r="B40" s="8" t="s">
        <v>43</v>
      </c>
      <c r="C40" s="5" t="n">
        <f>C41-C39</f>
        <v>7.0</v>
      </c>
      <c r="D40" s="5" t="n">
        <f>D41-D39</f>
        <v>17.0</v>
      </c>
      <c r="E40" s="6" t="n">
        <f si="0" t="shared"/>
        <v>-58.82352941176471</v>
      </c>
      <c r="F40" s="5" t="n">
        <f>F41-F39</f>
        <v>242.0</v>
      </c>
      <c r="G40" s="5" t="n">
        <f>G41-G39</f>
        <v>150.0</v>
      </c>
      <c r="H40" s="6" t="n">
        <f si="1" t="shared"/>
        <v>61.33333333333333</v>
      </c>
      <c r="I40" t="s">
        <v>55</v>
      </c>
    </row>
    <row customHeight="1" ht="20.100000000000001" r="41" spans="1:9" x14ac:dyDescent="0.25">
      <c r="A41" s="17"/>
      <c r="B41" s="7" t="s">
        <v>44</v>
      </c>
      <c r="C41" s="5" t="n">
        <v>9.0</v>
      </c>
      <c r="D41" s="5" t="n">
        <v>25.0</v>
      </c>
      <c r="E41" s="6" t="n">
        <f si="0" t="shared"/>
        <v>-64.0</v>
      </c>
      <c r="F41" s="5" t="n">
        <v>285.0</v>
      </c>
      <c r="G41" s="5" t="n">
        <v>217.0</v>
      </c>
      <c r="H41" s="6" t="n">
        <f si="1" t="shared"/>
        <v>31.336405529953915</v>
      </c>
      <c r="I41" t="s">
        <v>55</v>
      </c>
    </row>
    <row r="42" spans="1:9" x14ac:dyDescent="0.25">
      <c r="A42" s="9"/>
      <c r="B42" s="4" t="s">
        <v>45</v>
      </c>
      <c r="C42" s="5" t="n">
        <v>91.0</v>
      </c>
      <c r="D42" s="5" t="n">
        <v>3861.0</v>
      </c>
      <c r="E42" s="6" t="n">
        <f si="0" t="shared"/>
        <v>-97.64309764309765</v>
      </c>
      <c r="F42" s="5" t="n">
        <v>957.0</v>
      </c>
      <c r="G42" s="5" t="n">
        <v>15265.0</v>
      </c>
      <c r="H42" s="6" t="n">
        <f si="1" t="shared"/>
        <v>-93.73075663282017</v>
      </c>
      <c r="I42" t="s">
        <v>55</v>
      </c>
    </row>
    <row r="43" spans="1:9" x14ac:dyDescent="0.25">
      <c r="A43" s="10"/>
      <c r="B43" s="4" t="s">
        <v>46</v>
      </c>
      <c r="C43" s="5" t="n">
        <f>C20+C24+C33+C38+C41+C42</f>
        <v>1547087.0</v>
      </c>
      <c r="D43" s="5" t="n">
        <f>D20+D24+D33+D38+D41+D42</f>
        <v>1182468.0</v>
      </c>
      <c r="E43" s="6" t="n">
        <f si="0" t="shared"/>
        <v>30.83542218478639</v>
      </c>
      <c r="F43" s="5" t="n">
        <f>F20+F24+F33+F38+F41+F42</f>
        <v>1.138824E7</v>
      </c>
      <c r="G43" s="5" t="n">
        <f>G20+G24+G33+G38+G41+G42</f>
        <v>7343241.0</v>
      </c>
      <c r="H43" s="6" t="n">
        <f si="1" t="shared"/>
        <v>55.08465539943466</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