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<sst xmlns="http://schemas.openxmlformats.org/spreadsheetml/2006/main" count="118" uniqueCount="73">
  <si>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</si>
  <si>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</si>
  <si>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</si>
  <si>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</si>
  <si>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</si>
  <si>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</si>
  <si>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</si>
  <si>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</si>
  <si>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</si>
  <si>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</si>
  <si>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</si>
  <si>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</si>
  <si>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</si>
  <si>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</si>
  <si>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</si>
  <si>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</si>
  <si>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</si>
  <si>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</si>
  <si>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</si>
  <si>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</si>
  <si>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</si>
  <si>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</si>
  <si>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</si>
  <si>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</si>
  <si>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</si>
  <si>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</si>
  <si>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</si>
  <si>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</si>
  <si>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</si>
  <si>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</si>
  <si>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</si>
  <si>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</si>
  <si>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</si>
  <si>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</si>
  <si>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</si>
  <si>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</si>
  <si>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</si>
  <si>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</si>
  <si>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</si>
  <si>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</si>
  <si>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</si>
  <si>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</si>
  <si>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</si>
  <si>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</si>
  <si>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</si>
  <si>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</si>
  <si>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</si>
  <si>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</si>
  <si>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</si>
  <si>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</si>
  <si>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</si>
  <si>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</si>
  <si>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</si>
  <si>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</si>
  <si>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</si>
  <si>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</si>
  <si>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</si>
  <si>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</si>
  <si>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</si>
  <si>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</si>
  <si>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</si>
  <si>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</si>
  <si>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</si>
  <si>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</si>
  <si>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</si>
  <si>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</si>
  <si>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</si>
  <si>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</si>
  <si>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</si>
  <si>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</si>
  <si>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</si>
  <si>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113年8月來臺旅客人次～按停留夜數分
Table 1-8  Visitor Arrivals  by Length of Stay,
August,2024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</si>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</sst>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4152.0</v>
      </c>
      <c r="E3" s="4" t="n">
        <v>15578.0</v>
      </c>
      <c r="F3" s="4" t="n">
        <v>33799.0</v>
      </c>
      <c r="G3" s="4" t="n">
        <v>41188.0</v>
      </c>
      <c r="H3" s="4" t="n">
        <v>40318.0</v>
      </c>
      <c r="I3" s="4" t="n">
        <v>8963.0</v>
      </c>
      <c r="J3" s="4" t="n">
        <v>2022.0</v>
      </c>
      <c r="K3" s="4" t="n">
        <v>393.0</v>
      </c>
      <c r="L3" s="4" t="n">
        <v>184.0</v>
      </c>
      <c r="M3" s="4" t="n">
        <v>4727.0</v>
      </c>
      <c r="N3" s="11" t="n">
        <f>SUM(D3:M3)</f>
        <v>151324.0</v>
      </c>
      <c r="O3" s="4" t="n">
        <v>1015657.0</v>
      </c>
      <c r="P3" s="4" t="n">
        <v>695589.0</v>
      </c>
      <c r="Q3" s="11" t="n">
        <f>SUM(D3:L3)</f>
        <v>146597.0</v>
      </c>
      <c r="R3" s="6" t="n">
        <f ref="R3:R48" si="0" t="shared">IF(P3&lt;&gt;0,P3/SUM(D3:L3),0)</f>
        <v>4.744906103126258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963.0</v>
      </c>
      <c r="E4" s="5" t="n">
        <v>1592.0</v>
      </c>
      <c r="F4" s="5" t="n">
        <v>2572.0</v>
      </c>
      <c r="G4" s="5" t="n">
        <v>2955.0</v>
      </c>
      <c r="H4" s="5" t="n">
        <v>6433.0</v>
      </c>
      <c r="I4" s="5" t="n">
        <v>6253.0</v>
      </c>
      <c r="J4" s="5" t="n">
        <v>3801.0</v>
      </c>
      <c r="K4" s="5" t="n">
        <v>2203.0</v>
      </c>
      <c r="L4" s="5" t="n">
        <v>922.0</v>
      </c>
      <c r="M4" s="5" t="n">
        <v>9944.0</v>
      </c>
      <c r="N4" s="11" t="n">
        <f ref="N4:N14" si="1" t="shared">SUM(D4:M4)</f>
        <v>37638.0</v>
      </c>
      <c r="O4" s="5" t="n">
        <v>1287281.0</v>
      </c>
      <c r="P4" s="5" t="n">
        <v>382517.0</v>
      </c>
      <c r="Q4" s="11" t="n">
        <f ref="Q4:Q48" si="2" t="shared">SUM(D4:L4)</f>
        <v>27694.0</v>
      </c>
      <c r="R4" s="6" t="n">
        <f si="0" t="shared"/>
        <v>13.812269805734093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5793.0</v>
      </c>
      <c r="E5" s="5" t="n">
        <v>27046.0</v>
      </c>
      <c r="F5" s="5" t="n">
        <v>36606.0</v>
      </c>
      <c r="G5" s="5" t="n">
        <v>14035.0</v>
      </c>
      <c r="H5" s="5" t="n">
        <v>10971.0</v>
      </c>
      <c r="I5" s="5" t="n">
        <v>5431.0</v>
      </c>
      <c r="J5" s="5" t="n">
        <v>2624.0</v>
      </c>
      <c r="K5" s="5" t="n">
        <v>1566.0</v>
      </c>
      <c r="L5" s="5" t="n">
        <v>983.0</v>
      </c>
      <c r="M5" s="5" t="n">
        <v>5293.0</v>
      </c>
      <c r="N5" s="11" t="n">
        <f si="1" t="shared"/>
        <v>110348.0</v>
      </c>
      <c r="O5" s="5" t="n">
        <v>966619.0</v>
      </c>
      <c r="P5" s="5" t="n">
        <v>545288.0</v>
      </c>
      <c r="Q5" s="11" t="n">
        <f si="2" t="shared"/>
        <v>105055.0</v>
      </c>
      <c r="R5" s="6" t="n">
        <f si="0" t="shared"/>
        <v>5.190500214173528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2020.0</v>
      </c>
      <c r="E6" s="5" t="n">
        <v>8986.0</v>
      </c>
      <c r="F6" s="5" t="n">
        <v>30643.0</v>
      </c>
      <c r="G6" s="5" t="n">
        <v>11934.0</v>
      </c>
      <c r="H6" s="5" t="n">
        <v>6799.0</v>
      </c>
      <c r="I6" s="5" t="n">
        <v>1533.0</v>
      </c>
      <c r="J6" s="5" t="n">
        <v>747.0</v>
      </c>
      <c r="K6" s="5" t="n">
        <v>498.0</v>
      </c>
      <c r="L6" s="5" t="n">
        <v>338.0</v>
      </c>
      <c r="M6" s="5" t="n">
        <v>1050.0</v>
      </c>
      <c r="N6" s="11" t="n">
        <f si="1" t="shared"/>
        <v>64548.0</v>
      </c>
      <c r="O6" s="5" t="n">
        <v>420380.0</v>
      </c>
      <c r="P6" s="5" t="n">
        <v>277041.0</v>
      </c>
      <c r="Q6" s="11" t="n">
        <f si="2" t="shared"/>
        <v>63498.0</v>
      </c>
      <c r="R6" s="6" t="n">
        <f si="0" t="shared"/>
        <v>4.362987810639705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181.0</v>
      </c>
      <c r="E7" s="5" t="n">
        <v>144.0</v>
      </c>
      <c r="F7" s="5" t="n">
        <v>217.0</v>
      </c>
      <c r="G7" s="5" t="n">
        <v>217.0</v>
      </c>
      <c r="H7" s="5" t="n">
        <v>441.0</v>
      </c>
      <c r="I7" s="5" t="n">
        <v>442.0</v>
      </c>
      <c r="J7" s="5" t="n">
        <v>224.0</v>
      </c>
      <c r="K7" s="5" t="n">
        <v>297.0</v>
      </c>
      <c r="L7" s="5" t="n">
        <v>128.0</v>
      </c>
      <c r="M7" s="5" t="n">
        <v>850.0</v>
      </c>
      <c r="N7" s="11" t="n">
        <f si="1" t="shared"/>
        <v>3141.0</v>
      </c>
      <c r="O7" s="5" t="n">
        <v>215755.0</v>
      </c>
      <c r="P7" s="5" t="n">
        <v>37309.0</v>
      </c>
      <c r="Q7" s="11" t="n">
        <f si="2" t="shared"/>
        <v>2291.0</v>
      </c>
      <c r="R7" s="6" t="n">
        <f si="0" t="shared"/>
        <v>16.285028371890004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49.0</v>
      </c>
      <c r="E8" s="5" t="n">
        <v>143.0</v>
      </c>
      <c r="F8" s="5" t="n">
        <v>158.0</v>
      </c>
      <c r="G8" s="5" t="n">
        <v>151.0</v>
      </c>
      <c r="H8" s="5" t="n">
        <v>291.0</v>
      </c>
      <c r="I8" s="5" t="n">
        <v>209.0</v>
      </c>
      <c r="J8" s="5" t="n">
        <v>150.0</v>
      </c>
      <c r="K8" s="5" t="n">
        <v>69.0</v>
      </c>
      <c r="L8" s="5" t="n">
        <v>37.0</v>
      </c>
      <c r="M8" s="5" t="n">
        <v>137.0</v>
      </c>
      <c r="N8" s="11" t="n">
        <f si="1" t="shared"/>
        <v>1394.0</v>
      </c>
      <c r="O8" s="5" t="n">
        <v>46298.0</v>
      </c>
      <c r="P8" s="5" t="n">
        <v>14897.0</v>
      </c>
      <c r="Q8" s="11" t="n">
        <f si="2" t="shared"/>
        <v>1257.0</v>
      </c>
      <c r="R8" s="6" t="n">
        <f si="0" t="shared"/>
        <v>11.85123309466985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615.0</v>
      </c>
      <c r="E9" s="5" t="n">
        <v>1147.0</v>
      </c>
      <c r="F9" s="5" t="n">
        <v>2487.0</v>
      </c>
      <c r="G9" s="5" t="n">
        <v>2947.0</v>
      </c>
      <c r="H9" s="5" t="n">
        <v>6179.0</v>
      </c>
      <c r="I9" s="5" t="n">
        <v>2601.0</v>
      </c>
      <c r="J9" s="5" t="n">
        <v>1370.0</v>
      </c>
      <c r="K9" s="5" t="n">
        <v>708.0</v>
      </c>
      <c r="L9" s="5" t="n">
        <v>429.0</v>
      </c>
      <c r="M9" s="5" t="n">
        <v>2772.0</v>
      </c>
      <c r="N9" s="11" t="n">
        <f si="1" t="shared"/>
        <v>21255.0</v>
      </c>
      <c r="O9" s="5" t="n">
        <v>755356.0</v>
      </c>
      <c r="P9" s="5" t="n">
        <v>180295.0</v>
      </c>
      <c r="Q9" s="11" t="n">
        <f si="2" t="shared"/>
        <v>18483.0</v>
      </c>
      <c r="R9" s="6" t="n">
        <f si="0" t="shared"/>
        <v>9.754639398366066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654.0</v>
      </c>
      <c r="E10" s="5" t="n">
        <v>1815.0</v>
      </c>
      <c r="F10" s="5" t="n">
        <v>3503.0</v>
      </c>
      <c r="G10" s="5" t="n">
        <v>4032.0</v>
      </c>
      <c r="H10" s="5" t="n">
        <v>6170.0</v>
      </c>
      <c r="I10" s="5" t="n">
        <v>2751.0</v>
      </c>
      <c r="J10" s="5" t="n">
        <v>583.0</v>
      </c>
      <c r="K10" s="5" t="n">
        <v>212.0</v>
      </c>
      <c r="L10" s="5" t="n">
        <v>97.0</v>
      </c>
      <c r="M10" s="5" t="n">
        <v>418.0</v>
      </c>
      <c r="N10" s="11" t="n">
        <f si="1" t="shared"/>
        <v>20235.0</v>
      </c>
      <c r="O10" s="5" t="n">
        <v>168989.0</v>
      </c>
      <c r="P10" s="5" t="n">
        <v>123275.0</v>
      </c>
      <c r="Q10" s="11" t="n">
        <f si="2" t="shared"/>
        <v>19817.0</v>
      </c>
      <c r="R10" s="6" t="n">
        <f si="0" t="shared"/>
        <v>6.220669122470606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365.0</v>
      </c>
      <c r="E11" s="5" t="n">
        <v>346.0</v>
      </c>
      <c r="F11" s="5" t="n">
        <v>545.0</v>
      </c>
      <c r="G11" s="5" t="n">
        <v>700.0</v>
      </c>
      <c r="H11" s="5" t="n">
        <v>1741.0</v>
      </c>
      <c r="I11" s="5" t="n">
        <v>1367.0</v>
      </c>
      <c r="J11" s="5" t="n">
        <v>549.0</v>
      </c>
      <c r="K11" s="5" t="n">
        <v>885.0</v>
      </c>
      <c r="L11" s="5" t="n">
        <v>339.0</v>
      </c>
      <c r="M11" s="5" t="n">
        <v>6546.0</v>
      </c>
      <c r="N11" s="11" t="n">
        <f si="1" t="shared"/>
        <v>13383.0</v>
      </c>
      <c r="O11" s="5" t="n">
        <v>8303797.0</v>
      </c>
      <c r="P11" s="5" t="n">
        <v>110330.0</v>
      </c>
      <c r="Q11" s="11" t="n">
        <f si="2" t="shared"/>
        <v>6837.0</v>
      </c>
      <c r="R11" s="6" t="n">
        <f si="0" t="shared"/>
        <v>16.137194676027498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1334.0</v>
      </c>
      <c r="E12" s="5" t="n">
        <v>3240.0</v>
      </c>
      <c r="F12" s="5" t="n">
        <v>7311.0</v>
      </c>
      <c r="G12" s="5" t="n">
        <v>5192.0</v>
      </c>
      <c r="H12" s="5" t="n">
        <v>5277.0</v>
      </c>
      <c r="I12" s="5" t="n">
        <v>3019.0</v>
      </c>
      <c r="J12" s="5" t="n">
        <v>471.0</v>
      </c>
      <c r="K12" s="5" t="n">
        <v>529.0</v>
      </c>
      <c r="L12" s="5" t="n">
        <v>319.0</v>
      </c>
      <c r="M12" s="5" t="n">
        <v>7629.0</v>
      </c>
      <c r="N12" s="11" t="n">
        <f si="1" t="shared"/>
        <v>34321.0</v>
      </c>
      <c r="O12" s="5" t="n">
        <v>5463050.0</v>
      </c>
      <c r="P12" s="5" t="n">
        <v>174623.0</v>
      </c>
      <c r="Q12" s="11" t="n">
        <f si="2" t="shared"/>
        <v>26692.0</v>
      </c>
      <c r="R12" s="6" t="n">
        <f si="0" t="shared"/>
        <v>6.542147459913083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391.0</v>
      </c>
      <c r="E13" s="5" t="n">
        <v>1698.0</v>
      </c>
      <c r="F13" s="5" t="n">
        <v>3197.0</v>
      </c>
      <c r="G13" s="5" t="n">
        <v>1786.0</v>
      </c>
      <c r="H13" s="5" t="n">
        <v>1967.0</v>
      </c>
      <c r="I13" s="5" t="n">
        <v>6824.0</v>
      </c>
      <c r="J13" s="5" t="n">
        <v>306.0</v>
      </c>
      <c r="K13" s="5" t="n">
        <v>422.0</v>
      </c>
      <c r="L13" s="5" t="n">
        <v>362.0</v>
      </c>
      <c r="M13" s="5" t="n">
        <v>3754.0</v>
      </c>
      <c r="N13" s="11" t="n">
        <f si="1" t="shared"/>
        <v>20707.0</v>
      </c>
      <c r="O13" s="5" t="n">
        <v>2634850.0</v>
      </c>
      <c r="P13" s="5" t="n">
        <v>169506.0</v>
      </c>
      <c r="Q13" s="11" t="n">
        <f si="2" t="shared"/>
        <v>16953.0</v>
      </c>
      <c r="R13" s="6" t="n">
        <f si="0" t="shared"/>
        <v>9.99858432135905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185.0</v>
      </c>
      <c r="E14" s="5" t="n">
        <v>284.0</v>
      </c>
      <c r="F14" s="5" t="n">
        <v>1223.0</v>
      </c>
      <c r="G14" s="5" t="n">
        <v>5097.0</v>
      </c>
      <c r="H14" s="5" t="n">
        <v>1779.0</v>
      </c>
      <c r="I14" s="5" t="n">
        <v>1666.0</v>
      </c>
      <c r="J14" s="5" t="n">
        <v>1087.0</v>
      </c>
      <c r="K14" s="5" t="n">
        <v>1238.0</v>
      </c>
      <c r="L14" s="5" t="n">
        <v>1645.0</v>
      </c>
      <c r="M14" s="5" t="n">
        <v>14542.0</v>
      </c>
      <c r="N14" s="11" t="n">
        <f si="1" t="shared"/>
        <v>28746.0</v>
      </c>
      <c r="O14" s="5" t="n">
        <v>9454393.0</v>
      </c>
      <c r="P14" s="5" t="n">
        <v>266960.0</v>
      </c>
      <c r="Q14" s="11" t="n">
        <f si="2" t="shared"/>
        <v>14204.0</v>
      </c>
      <c r="R14" s="6" t="n">
        <f si="0" t="shared"/>
        <v>18.79470571669952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100.0</v>
      </c>
      <c r="E15" s="5" t="n">
        <f ref="E15:M15" si="3" t="shared">E16-E9-E10-E11-E12-E13-E14</f>
        <v>62.0</v>
      </c>
      <c r="F15" s="5" t="n">
        <f si="3" t="shared"/>
        <v>79.0</v>
      </c>
      <c r="G15" s="5" t="n">
        <f si="3" t="shared"/>
        <v>202.0</v>
      </c>
      <c r="H15" s="5" t="n">
        <f si="3" t="shared"/>
        <v>279.0</v>
      </c>
      <c r="I15" s="5" t="n">
        <f si="3" t="shared"/>
        <v>322.0</v>
      </c>
      <c r="J15" s="5" t="n">
        <f si="3" t="shared"/>
        <v>149.0</v>
      </c>
      <c r="K15" s="5" t="n">
        <f si="3" t="shared"/>
        <v>127.0</v>
      </c>
      <c r="L15" s="5" t="n">
        <f si="3" t="shared"/>
        <v>63.0</v>
      </c>
      <c r="M15" s="5" t="n">
        <f si="3" t="shared"/>
        <v>301.0</v>
      </c>
      <c r="N15" s="5" t="n">
        <f ref="N15" si="4" t="shared">N16-N9-N10-N11-N12-N13-N14</f>
        <v>1684.0</v>
      </c>
      <c r="O15" s="5" t="n">
        <f>O16-O9-O10-O11-O12-O13-O14</f>
        <v>120498.0</v>
      </c>
      <c r="P15" s="5" t="n">
        <f>P16-P9-P10-P11-P12-P13-P14</f>
        <v>21378.0</v>
      </c>
      <c r="Q15" s="11" t="n">
        <f si="2" t="shared"/>
        <v>1383.0</v>
      </c>
      <c r="R15" s="6" t="n">
        <f si="0" t="shared"/>
        <v>15.45770065075922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3644.0</v>
      </c>
      <c r="E16" s="5" t="n">
        <v>8592.0</v>
      </c>
      <c r="F16" s="5" t="n">
        <v>18345.0</v>
      </c>
      <c r="G16" s="5" t="n">
        <v>19956.0</v>
      </c>
      <c r="H16" s="5" t="n">
        <v>23392.0</v>
      </c>
      <c r="I16" s="5" t="n">
        <v>18550.0</v>
      </c>
      <c r="J16" s="5" t="n">
        <v>4515.0</v>
      </c>
      <c r="K16" s="5" t="n">
        <v>4121.0</v>
      </c>
      <c r="L16" s="5" t="n">
        <v>3254.0</v>
      </c>
      <c r="M16" s="5" t="n">
        <v>35962.0</v>
      </c>
      <c r="N16" s="11" t="n">
        <f ref="N16:N48" si="5" t="shared">SUM(D16:M16)</f>
        <v>140331.0</v>
      </c>
      <c r="O16" s="5" t="n">
        <v>2.6900933E7</v>
      </c>
      <c r="P16" s="5" t="n">
        <v>1046367.0</v>
      </c>
      <c r="Q16" s="11" t="n">
        <f si="2" t="shared"/>
        <v>104369.0</v>
      </c>
      <c r="R16" s="6" t="n">
        <f si="0" t="shared"/>
        <v>10.025649378646916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441.0</v>
      </c>
      <c r="E17" s="5" t="n">
        <f ref="E17:M17" si="6" t="shared">E18-E16-E3-E4-E5-E6-E7-E8</f>
        <v>1223.0</v>
      </c>
      <c r="F17" s="5" t="n">
        <f si="6" t="shared"/>
        <v>1612.0</v>
      </c>
      <c r="G17" s="5" t="n">
        <f si="6" t="shared"/>
        <v>1209.0</v>
      </c>
      <c r="H17" s="5" t="n">
        <f si="6" t="shared"/>
        <v>1282.0</v>
      </c>
      <c r="I17" s="5" t="n">
        <f si="6" t="shared"/>
        <v>820.0</v>
      </c>
      <c r="J17" s="5" t="n">
        <f si="6" t="shared"/>
        <v>233.0</v>
      </c>
      <c r="K17" s="5" t="n">
        <f si="6" t="shared"/>
        <v>122.0</v>
      </c>
      <c r="L17" s="5" t="n">
        <f si="6" t="shared"/>
        <v>67.0</v>
      </c>
      <c r="M17" s="5" t="n">
        <f si="6" t="shared"/>
        <v>389.0</v>
      </c>
      <c r="N17" s="11" t="n">
        <f si="5" t="shared"/>
        <v>7398.0</v>
      </c>
      <c r="O17" s="5" t="n">
        <f>O18-O16-O3-O4-O5-O6-O7-O8</f>
        <v>126518.0</v>
      </c>
      <c r="P17" s="5" t="n">
        <f>P18-P16-P3-P4-P5-P6-P7-P8</f>
        <v>44439.0</v>
      </c>
      <c r="Q17" s="11" t="n">
        <f si="2" t="shared"/>
        <v>7009.0</v>
      </c>
      <c r="R17" s="6" t="n">
        <f si="0" t="shared"/>
        <v>6.340276786988158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17243.0</v>
      </c>
      <c r="E18" s="5" t="n">
        <v>63304.0</v>
      </c>
      <c r="F18" s="5" t="n">
        <v>123952.0</v>
      </c>
      <c r="G18" s="5" t="n">
        <v>91645.0</v>
      </c>
      <c r="H18" s="5" t="n">
        <v>89927.0</v>
      </c>
      <c r="I18" s="5" t="n">
        <v>42201.0</v>
      </c>
      <c r="J18" s="5" t="n">
        <v>14316.0</v>
      </c>
      <c r="K18" s="5" t="n">
        <v>9269.0</v>
      </c>
      <c r="L18" s="5" t="n">
        <v>5913.0</v>
      </c>
      <c r="M18" s="5" t="n">
        <v>58352.0</v>
      </c>
      <c r="N18" s="11" t="n">
        <f si="5" t="shared"/>
        <v>516122.0</v>
      </c>
      <c r="O18" s="5" t="n">
        <v>3.0979441E7</v>
      </c>
      <c r="P18" s="5" t="n">
        <v>3043447.0</v>
      </c>
      <c r="Q18" s="11" t="n">
        <f si="2" t="shared"/>
        <v>457770.0</v>
      </c>
      <c r="R18" s="6" t="n">
        <f si="0" t="shared"/>
        <v>6.6484195119819995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695.0</v>
      </c>
      <c r="E19" s="5" t="n">
        <v>575.0</v>
      </c>
      <c r="F19" s="5" t="n">
        <v>840.0</v>
      </c>
      <c r="G19" s="5" t="n">
        <v>833.0</v>
      </c>
      <c r="H19" s="5" t="n">
        <v>1291.0</v>
      </c>
      <c r="I19" s="5" t="n">
        <v>1168.0</v>
      </c>
      <c r="J19" s="5" t="n">
        <v>857.0</v>
      </c>
      <c r="K19" s="5" t="n">
        <v>509.0</v>
      </c>
      <c r="L19" s="5" t="n">
        <v>140.0</v>
      </c>
      <c r="M19" s="5" t="n">
        <v>1230.0</v>
      </c>
      <c r="N19" s="11" t="n">
        <f si="5" t="shared"/>
        <v>8138.0</v>
      </c>
      <c r="O19" s="5" t="n">
        <v>161016.0</v>
      </c>
      <c r="P19" s="5" t="n">
        <v>78852.0</v>
      </c>
      <c r="Q19" s="11" t="n">
        <f si="2" t="shared"/>
        <v>6908.0</v>
      </c>
      <c r="R19" s="6" t="n">
        <f si="0" t="shared"/>
        <v>11.414591777649102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4081.0</v>
      </c>
      <c r="E20" s="5" t="n">
        <v>3170.0</v>
      </c>
      <c r="F20" s="5" t="n">
        <v>4230.0</v>
      </c>
      <c r="G20" s="5" t="n">
        <v>3940.0</v>
      </c>
      <c r="H20" s="5" t="n">
        <v>8099.0</v>
      </c>
      <c r="I20" s="5" t="n">
        <v>8772.0</v>
      </c>
      <c r="J20" s="5" t="n">
        <v>5405.0</v>
      </c>
      <c r="K20" s="5" t="n">
        <v>4178.0</v>
      </c>
      <c r="L20" s="5" t="n">
        <v>1438.0</v>
      </c>
      <c r="M20" s="5" t="n">
        <v>6011.0</v>
      </c>
      <c r="N20" s="11" t="n">
        <f si="5" t="shared"/>
        <v>49324.0</v>
      </c>
      <c r="O20" s="5" t="n">
        <v>869132.0</v>
      </c>
      <c r="P20" s="5" t="n">
        <v>589178.0</v>
      </c>
      <c r="Q20" s="11" t="n">
        <f si="2" t="shared"/>
        <v>43313.0</v>
      </c>
      <c r="R20" s="6" t="n">
        <f si="0" t="shared"/>
        <v>13.6027982360954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14.0</v>
      </c>
      <c r="E21" s="5" t="n">
        <v>34.0</v>
      </c>
      <c r="F21" s="5" t="n">
        <v>14.0</v>
      </c>
      <c r="G21" s="5" t="n">
        <v>23.0</v>
      </c>
      <c r="H21" s="5" t="n">
        <v>55.0</v>
      </c>
      <c r="I21" s="5" t="n">
        <v>35.0</v>
      </c>
      <c r="J21" s="5" t="n">
        <v>37.0</v>
      </c>
      <c r="K21" s="5" t="n">
        <v>34.0</v>
      </c>
      <c r="L21" s="5" t="n">
        <v>16.0</v>
      </c>
      <c r="M21" s="5" t="n">
        <v>32.0</v>
      </c>
      <c r="N21" s="11" t="n">
        <f si="5" t="shared"/>
        <v>294.0</v>
      </c>
      <c r="O21" s="5" t="n">
        <v>10477.0</v>
      </c>
      <c r="P21" s="5" t="n">
        <v>4424.0</v>
      </c>
      <c r="Q21" s="11" t="n">
        <f si="2" t="shared"/>
        <v>262.0</v>
      </c>
      <c r="R21" s="6" t="n">
        <f si="0" t="shared"/>
        <v>16.885496183206108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15.0</v>
      </c>
      <c r="E22" s="5" t="n">
        <v>12.0</v>
      </c>
      <c r="F22" s="5" t="n">
        <v>14.0</v>
      </c>
      <c r="G22" s="5" t="n">
        <v>19.0</v>
      </c>
      <c r="H22" s="5" t="n">
        <v>32.0</v>
      </c>
      <c r="I22" s="5" t="n">
        <v>45.0</v>
      </c>
      <c r="J22" s="5" t="n">
        <v>31.0</v>
      </c>
      <c r="K22" s="5" t="n">
        <v>16.0</v>
      </c>
      <c r="L22" s="5" t="n">
        <v>17.0</v>
      </c>
      <c r="M22" s="5" t="n">
        <v>31.0</v>
      </c>
      <c r="N22" s="11" t="n">
        <f si="5" t="shared"/>
        <v>232.0</v>
      </c>
      <c r="O22" s="5" t="n">
        <v>12085.0</v>
      </c>
      <c r="P22" s="5" t="n">
        <v>3553.0</v>
      </c>
      <c r="Q22" s="11" t="n">
        <f si="2" t="shared"/>
        <v>201.0</v>
      </c>
      <c r="R22" s="6" t="n">
        <f si="0" t="shared"/>
        <v>17.676616915422887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2.0</v>
      </c>
      <c r="E23" s="5" t="n">
        <v>4.0</v>
      </c>
      <c r="F23" s="5" t="n">
        <v>7.0</v>
      </c>
      <c r="G23" s="5" t="n">
        <v>5.0</v>
      </c>
      <c r="H23" s="5" t="n">
        <v>6.0</v>
      </c>
      <c r="I23" s="5" t="n">
        <v>6.0</v>
      </c>
      <c r="J23" s="5" t="n">
        <v>7.0</v>
      </c>
      <c r="K23" s="5" t="n">
        <v>11.0</v>
      </c>
      <c r="L23" s="5" t="n">
        <v>3.0</v>
      </c>
      <c r="M23" s="5" t="n">
        <v>13.0</v>
      </c>
      <c r="N23" s="11" t="n">
        <f si="5" t="shared"/>
        <v>64.0</v>
      </c>
      <c r="O23" s="5" t="n">
        <v>4828.0</v>
      </c>
      <c r="P23" s="5" t="n">
        <v>937.0</v>
      </c>
      <c r="Q23" s="11" t="n">
        <f si="2" t="shared"/>
        <v>51.0</v>
      </c>
      <c r="R23" s="6" t="n">
        <f si="0" t="shared"/>
        <v>18.372549019607842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25.0</v>
      </c>
      <c r="E24" s="5" t="n">
        <f ref="E24:M24" si="7" t="shared">E25-E19-E20-E21-E22-E23</f>
        <v>53.0</v>
      </c>
      <c r="F24" s="5" t="n">
        <f si="7" t="shared"/>
        <v>31.0</v>
      </c>
      <c r="G24" s="5" t="n">
        <f si="7" t="shared"/>
        <v>37.0</v>
      </c>
      <c r="H24" s="5" t="n">
        <f si="7" t="shared"/>
        <v>75.0</v>
      </c>
      <c r="I24" s="5" t="n">
        <f si="7" t="shared"/>
        <v>117.0</v>
      </c>
      <c r="J24" s="5" t="n">
        <f si="7" t="shared"/>
        <v>103.0</v>
      </c>
      <c r="K24" s="5" t="n">
        <f si="7" t="shared"/>
        <v>80.0</v>
      </c>
      <c r="L24" s="5" t="n">
        <f si="7" t="shared"/>
        <v>47.0</v>
      </c>
      <c r="M24" s="5" t="n">
        <f si="7" t="shared"/>
        <v>293.0</v>
      </c>
      <c r="N24" s="11" t="n">
        <f si="5" t="shared"/>
        <v>861.0</v>
      </c>
      <c r="O24" s="5" t="n">
        <f>O25-O19-O20-O21-O22-O23</f>
        <v>119456.0</v>
      </c>
      <c r="P24" s="5" t="n">
        <f>P25-P19-P20-P21-P22-P23</f>
        <v>11472.0</v>
      </c>
      <c r="Q24" s="11" t="n">
        <f si="2" t="shared"/>
        <v>568.0</v>
      </c>
      <c r="R24" s="6" t="n">
        <f si="0" t="shared"/>
        <v>20.197183098591548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4832.0</v>
      </c>
      <c r="E25" s="5" t="n">
        <v>3848.0</v>
      </c>
      <c r="F25" s="5" t="n">
        <v>5136.0</v>
      </c>
      <c r="G25" s="5" t="n">
        <v>4857.0</v>
      </c>
      <c r="H25" s="5" t="n">
        <v>9558.0</v>
      </c>
      <c r="I25" s="5" t="n">
        <v>10143.0</v>
      </c>
      <c r="J25" s="5" t="n">
        <v>6440.0</v>
      </c>
      <c r="K25" s="5" t="n">
        <v>4828.0</v>
      </c>
      <c r="L25" s="5" t="n">
        <v>1661.0</v>
      </c>
      <c r="M25" s="5" t="n">
        <v>7610.0</v>
      </c>
      <c r="N25" s="11" t="n">
        <f si="5" t="shared"/>
        <v>58913.0</v>
      </c>
      <c r="O25" s="5" t="n">
        <v>1176994.0</v>
      </c>
      <c r="P25" s="5" t="n">
        <v>688416.0</v>
      </c>
      <c r="Q25" s="11" t="n">
        <f si="2" t="shared"/>
        <v>51303.0</v>
      </c>
      <c r="R25" s="6" t="n">
        <f si="0" t="shared"/>
        <v>13.418630489445063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33.0</v>
      </c>
      <c r="E26" s="5" t="n">
        <v>35.0</v>
      </c>
      <c r="F26" s="5" t="n">
        <v>31.0</v>
      </c>
      <c r="G26" s="5" t="n">
        <v>25.0</v>
      </c>
      <c r="H26" s="5" t="n">
        <v>74.0</v>
      </c>
      <c r="I26" s="5" t="n">
        <v>165.0</v>
      </c>
      <c r="J26" s="5" t="n">
        <v>147.0</v>
      </c>
      <c r="K26" s="5" t="n">
        <v>55.0</v>
      </c>
      <c r="L26" s="5" t="n">
        <v>19.0</v>
      </c>
      <c r="M26" s="5" t="n">
        <v>56.0</v>
      </c>
      <c r="N26" s="11" t="n">
        <f si="5" t="shared"/>
        <v>640.0</v>
      </c>
      <c r="O26" s="5" t="n">
        <v>17351.0</v>
      </c>
      <c r="P26" s="5" t="n">
        <v>9298.0</v>
      </c>
      <c r="Q26" s="11" t="n">
        <f si="2" t="shared"/>
        <v>584.0</v>
      </c>
      <c r="R26" s="6" t="n">
        <f si="0" t="shared"/>
        <v>15.92123287671233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108.0</v>
      </c>
      <c r="E27" s="5" t="n">
        <v>195.0</v>
      </c>
      <c r="F27" s="5" t="n">
        <v>242.0</v>
      </c>
      <c r="G27" s="5" t="n">
        <v>231.0</v>
      </c>
      <c r="H27" s="5" t="n">
        <v>583.0</v>
      </c>
      <c r="I27" s="5" t="n">
        <v>981.0</v>
      </c>
      <c r="J27" s="5" t="n">
        <v>817.0</v>
      </c>
      <c r="K27" s="5" t="n">
        <v>381.0</v>
      </c>
      <c r="L27" s="5" t="n">
        <v>120.0</v>
      </c>
      <c r="M27" s="5" t="n">
        <v>368.0</v>
      </c>
      <c r="N27" s="11" t="n">
        <f si="5" t="shared"/>
        <v>4026.0</v>
      </c>
      <c r="O27" s="5" t="n">
        <v>103860.0</v>
      </c>
      <c r="P27" s="5" t="n">
        <v>59981.0</v>
      </c>
      <c r="Q27" s="11" t="n">
        <f si="2" t="shared"/>
        <v>3658.0</v>
      </c>
      <c r="R27" s="6" t="n">
        <f si="0" t="shared"/>
        <v>16.39721159103335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159.0</v>
      </c>
      <c r="E28" s="5" t="n">
        <v>297.0</v>
      </c>
      <c r="F28" s="5" t="n">
        <v>355.0</v>
      </c>
      <c r="G28" s="5" t="n">
        <v>279.0</v>
      </c>
      <c r="H28" s="5" t="n">
        <v>649.0</v>
      </c>
      <c r="I28" s="5" t="n">
        <v>928.0</v>
      </c>
      <c r="J28" s="5" t="n">
        <v>696.0</v>
      </c>
      <c r="K28" s="5" t="n">
        <v>221.0</v>
      </c>
      <c r="L28" s="5" t="n">
        <v>79.0</v>
      </c>
      <c r="M28" s="5" t="n">
        <v>476.0</v>
      </c>
      <c r="N28" s="11" t="n">
        <f si="5" t="shared"/>
        <v>4139.0</v>
      </c>
      <c r="O28" s="5" t="n">
        <v>81320.0</v>
      </c>
      <c r="P28" s="5" t="n">
        <v>47459.0</v>
      </c>
      <c r="Q28" s="11" t="n">
        <f si="2" t="shared"/>
        <v>3663.0</v>
      </c>
      <c r="R28" s="6" t="n">
        <f si="0" t="shared"/>
        <v>12.956319956319957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98.0</v>
      </c>
      <c r="E29" s="5" t="n">
        <v>147.0</v>
      </c>
      <c r="F29" s="5" t="n">
        <v>168.0</v>
      </c>
      <c r="G29" s="5" t="n">
        <v>89.0</v>
      </c>
      <c r="H29" s="5" t="n">
        <v>230.0</v>
      </c>
      <c r="I29" s="5" t="n">
        <v>243.0</v>
      </c>
      <c r="J29" s="5" t="n">
        <v>139.0</v>
      </c>
      <c r="K29" s="5" t="n">
        <v>77.0</v>
      </c>
      <c r="L29" s="5" t="n">
        <v>29.0</v>
      </c>
      <c r="M29" s="5" t="n">
        <v>234.0</v>
      </c>
      <c r="N29" s="11" t="n">
        <f si="5" t="shared"/>
        <v>1454.0</v>
      </c>
      <c r="O29" s="5" t="n">
        <v>34526.0</v>
      </c>
      <c r="P29" s="5" t="n">
        <v>13847.0</v>
      </c>
      <c r="Q29" s="11" t="n">
        <f si="2" t="shared"/>
        <v>1220.0</v>
      </c>
      <c r="R29" s="6" t="n">
        <f si="0" t="shared"/>
        <v>11.35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127.0</v>
      </c>
      <c r="E30" s="5" t="n">
        <v>125.0</v>
      </c>
      <c r="F30" s="5" t="n">
        <v>154.0</v>
      </c>
      <c r="G30" s="5" t="n">
        <v>184.0</v>
      </c>
      <c r="H30" s="5" t="n">
        <v>370.0</v>
      </c>
      <c r="I30" s="5" t="n">
        <v>517.0</v>
      </c>
      <c r="J30" s="5" t="n">
        <v>424.0</v>
      </c>
      <c r="K30" s="5" t="n">
        <v>110.0</v>
      </c>
      <c r="L30" s="5" t="n">
        <v>37.0</v>
      </c>
      <c r="M30" s="5" t="n">
        <v>238.0</v>
      </c>
      <c r="N30" s="11" t="n">
        <f si="5" t="shared"/>
        <v>2286.0</v>
      </c>
      <c r="O30" s="5" t="n">
        <v>36156.0</v>
      </c>
      <c r="P30" s="5" t="n">
        <v>25798.0</v>
      </c>
      <c r="Q30" s="11" t="n">
        <f si="2" t="shared"/>
        <v>2048.0</v>
      </c>
      <c r="R30" s="6" t="n">
        <f si="0" t="shared"/>
        <v>12.5966796875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35.0</v>
      </c>
      <c r="E31" s="5" t="n">
        <v>49.0</v>
      </c>
      <c r="F31" s="5" t="n">
        <v>65.0</v>
      </c>
      <c r="G31" s="5" t="n">
        <v>67.0</v>
      </c>
      <c r="H31" s="5" t="n">
        <v>149.0</v>
      </c>
      <c r="I31" s="5" t="n">
        <v>207.0</v>
      </c>
      <c r="J31" s="5" t="n">
        <v>179.0</v>
      </c>
      <c r="K31" s="5" t="n">
        <v>58.0</v>
      </c>
      <c r="L31" s="5" t="n">
        <v>12.0</v>
      </c>
      <c r="M31" s="5" t="n">
        <v>40.0</v>
      </c>
      <c r="N31" s="11" t="n">
        <f si="5" t="shared"/>
        <v>861.0</v>
      </c>
      <c r="O31" s="5" t="n">
        <v>17417.0</v>
      </c>
      <c r="P31" s="5" t="n">
        <v>11128.0</v>
      </c>
      <c r="Q31" s="11" t="n">
        <f si="2" t="shared"/>
        <v>821.0</v>
      </c>
      <c r="R31" s="6" t="n">
        <f si="0" t="shared"/>
        <v>13.554202192448233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87.0</v>
      </c>
      <c r="E32" s="5" t="n">
        <v>59.0</v>
      </c>
      <c r="F32" s="5" t="n">
        <v>106.0</v>
      </c>
      <c r="G32" s="5" t="n">
        <v>77.0</v>
      </c>
      <c r="H32" s="5" t="n">
        <v>234.0</v>
      </c>
      <c r="I32" s="5" t="n">
        <v>311.0</v>
      </c>
      <c r="J32" s="5" t="n">
        <v>149.0</v>
      </c>
      <c r="K32" s="5" t="n">
        <v>101.0</v>
      </c>
      <c r="L32" s="5" t="n">
        <v>39.0</v>
      </c>
      <c r="M32" s="5" t="n">
        <v>99.0</v>
      </c>
      <c r="N32" s="11" t="n">
        <f si="5" t="shared"/>
        <v>1262.0</v>
      </c>
      <c r="O32" s="5" t="n">
        <v>28216.0</v>
      </c>
      <c r="P32" s="5" t="n">
        <v>15988.0</v>
      </c>
      <c r="Q32" s="11" t="n">
        <f si="2" t="shared"/>
        <v>1163.0</v>
      </c>
      <c r="R32" s="6" t="n">
        <f si="0" t="shared"/>
        <v>13.747205503009459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322.0</v>
      </c>
      <c r="E33" s="5" t="n">
        <v>311.0</v>
      </c>
      <c r="F33" s="5" t="n">
        <v>451.0</v>
      </c>
      <c r="G33" s="5" t="n">
        <v>476.0</v>
      </c>
      <c r="H33" s="5" t="n">
        <v>830.0</v>
      </c>
      <c r="I33" s="5" t="n">
        <v>856.0</v>
      </c>
      <c r="J33" s="5" t="n">
        <v>728.0</v>
      </c>
      <c r="K33" s="5" t="n">
        <v>457.0</v>
      </c>
      <c r="L33" s="5" t="n">
        <v>157.0</v>
      </c>
      <c r="M33" s="5" t="n">
        <v>422.0</v>
      </c>
      <c r="N33" s="11" t="n">
        <f si="5" t="shared"/>
        <v>5010.0</v>
      </c>
      <c r="O33" s="5" t="n">
        <v>148061.0</v>
      </c>
      <c r="P33" s="5" t="n">
        <v>65359.0</v>
      </c>
      <c r="Q33" s="11" t="n">
        <f si="2" t="shared"/>
        <v>4588.0</v>
      </c>
      <c r="R33" s="6" t="n">
        <f si="0" t="shared"/>
        <v>14.245640802092415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51.0</v>
      </c>
      <c r="E34" s="5" t="n">
        <v>64.0</v>
      </c>
      <c r="F34" s="5" t="n">
        <v>61.0</v>
      </c>
      <c r="G34" s="5" t="n">
        <v>66.0</v>
      </c>
      <c r="H34" s="5" t="n">
        <v>108.0</v>
      </c>
      <c r="I34" s="5" t="n">
        <v>153.0</v>
      </c>
      <c r="J34" s="5" t="n">
        <v>127.0</v>
      </c>
      <c r="K34" s="5" t="n">
        <v>52.0</v>
      </c>
      <c r="L34" s="5" t="n">
        <v>6.0</v>
      </c>
      <c r="M34" s="5" t="n">
        <v>163.0</v>
      </c>
      <c r="N34" s="11" t="n">
        <f si="5" t="shared"/>
        <v>851.0</v>
      </c>
      <c r="O34" s="5" t="n">
        <v>12469.0</v>
      </c>
      <c r="P34" s="5" t="n">
        <v>8431.0</v>
      </c>
      <c r="Q34" s="11" t="n">
        <f si="2" t="shared"/>
        <v>688.0</v>
      </c>
      <c r="R34" s="6" t="n">
        <f si="0" t="shared"/>
        <v>12.25436046511628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20.0</v>
      </c>
      <c r="E35" s="5" t="n">
        <v>9.0</v>
      </c>
      <c r="F35" s="5" t="n">
        <v>5.0</v>
      </c>
      <c r="G35" s="5" t="n">
        <v>4.0</v>
      </c>
      <c r="H35" s="5" t="n">
        <v>11.0</v>
      </c>
      <c r="I35" s="5" t="n">
        <v>25.0</v>
      </c>
      <c r="J35" s="5" t="n">
        <v>7.0</v>
      </c>
      <c r="K35" s="5" t="n">
        <v>8.0</v>
      </c>
      <c r="L35" s="5" t="n">
        <v>2.0</v>
      </c>
      <c r="M35" s="5" t="n">
        <v>18.0</v>
      </c>
      <c r="N35" s="11" t="n">
        <f si="5" t="shared"/>
        <v>109.0</v>
      </c>
      <c r="O35" s="5" t="n">
        <v>1322.0</v>
      </c>
      <c r="P35" s="5" t="n">
        <v>991.0</v>
      </c>
      <c r="Q35" s="11" t="n">
        <f si="2" t="shared"/>
        <v>91.0</v>
      </c>
      <c r="R35" s="6" t="n">
        <f si="0" t="shared"/>
        <v>10.89010989010989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30.0</v>
      </c>
      <c r="E36" s="5" t="n">
        <v>19.0</v>
      </c>
      <c r="F36" s="5" t="n">
        <v>21.0</v>
      </c>
      <c r="G36" s="5" t="n">
        <v>28.0</v>
      </c>
      <c r="H36" s="5" t="n">
        <v>54.0</v>
      </c>
      <c r="I36" s="5" t="n">
        <v>85.0</v>
      </c>
      <c r="J36" s="5" t="n">
        <v>41.0</v>
      </c>
      <c r="K36" s="5" t="n">
        <v>53.0</v>
      </c>
      <c r="L36" s="5" t="n">
        <v>10.0</v>
      </c>
      <c r="M36" s="5" t="n">
        <v>21.0</v>
      </c>
      <c r="N36" s="11" t="n">
        <f si="5" t="shared"/>
        <v>362.0</v>
      </c>
      <c r="O36" s="5" t="n">
        <v>8154.0</v>
      </c>
      <c r="P36" s="5" t="n">
        <v>5376.0</v>
      </c>
      <c r="Q36" s="11" t="n">
        <f si="2" t="shared"/>
        <v>341.0</v>
      </c>
      <c r="R36" s="6" t="n">
        <f si="0" t="shared"/>
        <v>15.765395894428153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32.0</v>
      </c>
      <c r="E37" s="5" t="n">
        <v>13.0</v>
      </c>
      <c r="F37" s="5" t="n">
        <v>40.0</v>
      </c>
      <c r="G37" s="5" t="n">
        <v>41.0</v>
      </c>
      <c r="H37" s="5" t="n">
        <v>77.0</v>
      </c>
      <c r="I37" s="5" t="n">
        <v>63.0</v>
      </c>
      <c r="J37" s="5" t="n">
        <v>43.0</v>
      </c>
      <c r="K37" s="5" t="n">
        <v>49.0</v>
      </c>
      <c r="L37" s="5" t="n">
        <v>28.0</v>
      </c>
      <c r="M37" s="5" t="n">
        <v>75.0</v>
      </c>
      <c r="N37" s="11" t="n">
        <f si="5" t="shared"/>
        <v>461.0</v>
      </c>
      <c r="O37" s="5" t="n">
        <v>28099.0</v>
      </c>
      <c r="P37" s="5" t="n">
        <v>6869.0</v>
      </c>
      <c r="Q37" s="11" t="n">
        <f si="2" t="shared"/>
        <v>386.0</v>
      </c>
      <c r="R37" s="6" t="n">
        <f si="0" t="shared"/>
        <v>17.795336787564768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306.0</v>
      </c>
      <c r="E38" s="5" t="n">
        <f ref="E38:M38" si="8" t="shared">E39-E26-E27-E28-E29-E30-E31-E32-E33-E34-E35-E36-E37</f>
        <v>200.0</v>
      </c>
      <c r="F38" s="5" t="n">
        <f si="8" t="shared"/>
        <v>303.0</v>
      </c>
      <c r="G38" s="5" t="n">
        <f si="8" t="shared"/>
        <v>316.0</v>
      </c>
      <c r="H38" s="5" t="n">
        <f si="8" t="shared"/>
        <v>582.0</v>
      </c>
      <c r="I38" s="5" t="n">
        <f si="8" t="shared"/>
        <v>752.0</v>
      </c>
      <c r="J38" s="5" t="n">
        <f si="8" t="shared"/>
        <v>509.0</v>
      </c>
      <c r="K38" s="5" t="n">
        <f si="8" t="shared"/>
        <v>334.0</v>
      </c>
      <c r="L38" s="5" t="n">
        <f si="8" t="shared"/>
        <v>111.0</v>
      </c>
      <c r="M38" s="5" t="n">
        <f si="8" t="shared"/>
        <v>730.0</v>
      </c>
      <c r="N38" s="11" t="n">
        <f si="5" t="shared"/>
        <v>4143.0</v>
      </c>
      <c r="O38" s="5" t="n">
        <f>O39-O26-O27-O28-O29-O30-O31-O32-O33-O34-O35-O36-O37</f>
        <v>114724.0</v>
      </c>
      <c r="P38" s="5" t="n">
        <f>P39-P26-P27-P28-P29-P30-P31-P32-P33-P34-P35-P36-P37</f>
        <v>48622.0</v>
      </c>
      <c r="Q38" s="11" t="n">
        <f si="2" t="shared"/>
        <v>3413.0</v>
      </c>
      <c r="R38" s="6" t="n">
        <f si="0" t="shared"/>
        <v>14.246117784939935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1408.0</v>
      </c>
      <c r="E39" s="5" t="n">
        <v>1523.0</v>
      </c>
      <c r="F39" s="5" t="n">
        <v>2002.0</v>
      </c>
      <c r="G39" s="5" t="n">
        <v>1883.0</v>
      </c>
      <c r="H39" s="5" t="n">
        <v>3951.0</v>
      </c>
      <c r="I39" s="5" t="n">
        <v>5286.0</v>
      </c>
      <c r="J39" s="5" t="n">
        <v>4006.0</v>
      </c>
      <c r="K39" s="5" t="n">
        <v>1956.0</v>
      </c>
      <c r="L39" s="5" t="n">
        <v>649.0</v>
      </c>
      <c r="M39" s="5" t="n">
        <v>2940.0</v>
      </c>
      <c r="N39" s="11" t="n">
        <f si="5" t="shared"/>
        <v>25604.0</v>
      </c>
      <c r="O39" s="5" t="n">
        <v>631675.0</v>
      </c>
      <c r="P39" s="5" t="n">
        <v>319147.0</v>
      </c>
      <c r="Q39" s="11" t="n">
        <f si="2" t="shared"/>
        <v>22664.0</v>
      </c>
      <c r="R39" s="6" t="n">
        <f si="0" t="shared"/>
        <v>14.081671373102719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316.0</v>
      </c>
      <c r="E40" s="5" t="n">
        <v>345.0</v>
      </c>
      <c r="F40" s="5" t="n">
        <v>483.0</v>
      </c>
      <c r="G40" s="5" t="n">
        <v>453.0</v>
      </c>
      <c r="H40" s="5" t="n">
        <v>905.0</v>
      </c>
      <c r="I40" s="5" t="n">
        <v>853.0</v>
      </c>
      <c r="J40" s="5" t="n">
        <v>294.0</v>
      </c>
      <c r="K40" s="5" t="n">
        <v>163.0</v>
      </c>
      <c r="L40" s="5" t="n">
        <v>80.0</v>
      </c>
      <c r="M40" s="5" t="n">
        <v>723.0</v>
      </c>
      <c r="N40" s="11" t="n">
        <f si="5" t="shared"/>
        <v>4615.0</v>
      </c>
      <c r="O40" s="5" t="n">
        <v>65454.0</v>
      </c>
      <c r="P40" s="5" t="n">
        <v>38073.0</v>
      </c>
      <c r="Q40" s="11" t="n">
        <f si="2" t="shared"/>
        <v>3892.0</v>
      </c>
      <c r="R40" s="6" t="n">
        <f si="0" t="shared"/>
        <v>9.782374100719425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39.0</v>
      </c>
      <c r="E41" s="5" t="n">
        <v>34.0</v>
      </c>
      <c r="F41" s="5" t="n">
        <v>54.0</v>
      </c>
      <c r="G41" s="5" t="n">
        <v>84.0</v>
      </c>
      <c r="H41" s="5" t="n">
        <v>148.0</v>
      </c>
      <c r="I41" s="5" t="n">
        <v>116.0</v>
      </c>
      <c r="J41" s="5" t="n">
        <v>59.0</v>
      </c>
      <c r="K41" s="5" t="n">
        <v>50.0</v>
      </c>
      <c r="L41" s="5" t="n">
        <v>20.0</v>
      </c>
      <c r="M41" s="5" t="n">
        <v>161.0</v>
      </c>
      <c r="N41" s="11" t="n">
        <f si="5" t="shared"/>
        <v>765.0</v>
      </c>
      <c r="O41" s="5" t="n">
        <v>25740.0</v>
      </c>
      <c r="P41" s="5" t="n">
        <v>7545.0</v>
      </c>
      <c r="Q41" s="11" t="n">
        <f si="2" t="shared"/>
        <v>604.0</v>
      </c>
      <c r="R41" s="6" t="n">
        <f si="0" t="shared"/>
        <v>12.491721854304636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29.0</v>
      </c>
      <c r="E42" s="5" t="n">
        <f ref="E42:M42" si="9" t="shared">E43-E40-E41</f>
        <v>7.0</v>
      </c>
      <c r="F42" s="5" t="n">
        <f si="9" t="shared"/>
        <v>11.0</v>
      </c>
      <c r="G42" s="5" t="n">
        <f si="9" t="shared"/>
        <v>14.0</v>
      </c>
      <c r="H42" s="5" t="n">
        <f si="9" t="shared"/>
        <v>30.0</v>
      </c>
      <c r="I42" s="5" t="n">
        <f si="9" t="shared"/>
        <v>21.0</v>
      </c>
      <c r="J42" s="5" t="n">
        <f si="9" t="shared"/>
        <v>27.0</v>
      </c>
      <c r="K42" s="5" t="n">
        <f si="9" t="shared"/>
        <v>19.0</v>
      </c>
      <c r="L42" s="5" t="n">
        <f si="9" t="shared"/>
        <v>9.0</v>
      </c>
      <c r="M42" s="5" t="n">
        <f si="9" t="shared"/>
        <v>45.0</v>
      </c>
      <c r="N42" s="11" t="n">
        <f si="5" t="shared"/>
        <v>212.0</v>
      </c>
      <c r="O42" s="5" t="n">
        <f>O43-O40-O41</f>
        <v>11136.0</v>
      </c>
      <c r="P42" s="5" t="n">
        <f>P43-P40-P41</f>
        <v>2602.0</v>
      </c>
      <c r="Q42" s="11" t="n">
        <f si="2" t="shared"/>
        <v>167.0</v>
      </c>
      <c r="R42" s="6" t="n">
        <f si="0" t="shared"/>
        <v>15.580838323353293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384.0</v>
      </c>
      <c r="E43" s="5" t="n">
        <v>386.0</v>
      </c>
      <c r="F43" s="5" t="n">
        <v>548.0</v>
      </c>
      <c r="G43" s="5" t="n">
        <v>551.0</v>
      </c>
      <c r="H43" s="5" t="n">
        <v>1083.0</v>
      </c>
      <c r="I43" s="5" t="n">
        <v>990.0</v>
      </c>
      <c r="J43" s="5" t="n">
        <v>380.0</v>
      </c>
      <c r="K43" s="5" t="n">
        <v>232.0</v>
      </c>
      <c r="L43" s="5" t="n">
        <v>109.0</v>
      </c>
      <c r="M43" s="5" t="n">
        <v>929.0</v>
      </c>
      <c r="N43" s="11" t="n">
        <f si="5" t="shared"/>
        <v>5592.0</v>
      </c>
      <c r="O43" s="5" t="n">
        <v>102330.0</v>
      </c>
      <c r="P43" s="5" t="n">
        <v>48220.0</v>
      </c>
      <c r="Q43" s="11" t="n">
        <f si="2" t="shared"/>
        <v>4663.0</v>
      </c>
      <c r="R43" s="6" t="n">
        <f si="0" t="shared"/>
        <v>10.340982200300235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8.0</v>
      </c>
      <c r="E44" s="8" t="n">
        <v>10.0</v>
      </c>
      <c r="F44" s="8" t="n">
        <v>12.0</v>
      </c>
      <c r="G44" s="8" t="n">
        <v>9.0</v>
      </c>
      <c r="H44" s="8" t="n">
        <v>35.0</v>
      </c>
      <c r="I44" s="8" t="n">
        <v>55.0</v>
      </c>
      <c r="J44" s="8" t="n">
        <v>36.0</v>
      </c>
      <c r="K44" s="8" t="n">
        <v>44.0</v>
      </c>
      <c r="L44" s="8" t="n">
        <v>20.0</v>
      </c>
      <c r="M44" s="8" t="n">
        <v>127.0</v>
      </c>
      <c r="N44" s="11" t="n">
        <f si="5" t="shared"/>
        <v>356.0</v>
      </c>
      <c r="O44" s="8" t="n">
        <v>52381.0</v>
      </c>
      <c r="P44" s="8" t="n">
        <v>5075.0</v>
      </c>
      <c r="Q44" s="11" t="n">
        <f si="2" t="shared"/>
        <v>229.0</v>
      </c>
      <c r="R44" s="6" t="n">
        <f si="0" t="shared"/>
        <v>22.16157205240175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6.0</v>
      </c>
      <c r="E45" s="8" t="n">
        <f ref="E45:M45" si="10" t="shared">E46-E44</f>
        <v>12.0</v>
      </c>
      <c r="F45" s="8" t="n">
        <f si="10" t="shared"/>
        <v>17.0</v>
      </c>
      <c r="G45" s="8" t="n">
        <f si="10" t="shared"/>
        <v>13.0</v>
      </c>
      <c r="H45" s="8" t="n">
        <f si="10" t="shared"/>
        <v>68.0</v>
      </c>
      <c r="I45" s="8" t="n">
        <f si="10" t="shared"/>
        <v>48.0</v>
      </c>
      <c r="J45" s="8" t="n">
        <f si="10" t="shared"/>
        <v>71.0</v>
      </c>
      <c r="K45" s="8" t="n">
        <f si="10" t="shared"/>
        <v>28.0</v>
      </c>
      <c r="L45" s="8" t="n">
        <f si="10" t="shared"/>
        <v>32.0</v>
      </c>
      <c r="M45" s="8" t="n">
        <f si="10" t="shared"/>
        <v>178.0</v>
      </c>
      <c r="N45" s="11" t="n">
        <f si="5" t="shared"/>
        <v>473.0</v>
      </c>
      <c r="O45" s="8" t="n">
        <f>O46-O44</f>
        <v>81529.0</v>
      </c>
      <c r="P45" s="8" t="n">
        <f>P46-P44</f>
        <v>6659.0</v>
      </c>
      <c r="Q45" s="11" t="n">
        <f si="2" t="shared"/>
        <v>295.0</v>
      </c>
      <c r="R45" s="6" t="n">
        <f si="0" t="shared"/>
        <v>22.572881355932203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14.0</v>
      </c>
      <c r="E46" s="8" t="n">
        <v>22.0</v>
      </c>
      <c r="F46" s="8" t="n">
        <v>29.0</v>
      </c>
      <c r="G46" s="8" t="n">
        <v>22.0</v>
      </c>
      <c r="H46" s="8" t="n">
        <v>103.0</v>
      </c>
      <c r="I46" s="8" t="n">
        <v>103.0</v>
      </c>
      <c r="J46" s="8" t="n">
        <v>107.0</v>
      </c>
      <c r="K46" s="8" t="n">
        <v>72.0</v>
      </c>
      <c r="L46" s="8" t="n">
        <v>52.0</v>
      </c>
      <c r="M46" s="8" t="n">
        <v>305.0</v>
      </c>
      <c r="N46" s="11" t="n">
        <f si="5" t="shared"/>
        <v>829.0</v>
      </c>
      <c r="O46" s="8" t="n">
        <v>133910.0</v>
      </c>
      <c r="P46" s="8" t="n">
        <v>11734.0</v>
      </c>
      <c r="Q46" s="11" t="n">
        <f si="2" t="shared"/>
        <v>524.0</v>
      </c>
      <c r="R46" s="6" t="n">
        <f si="0" t="shared"/>
        <v>22.393129770992367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5.0</v>
      </c>
      <c r="E47" s="5" t="n">
        <v>7.0</v>
      </c>
      <c r="F47" s="5" t="n">
        <v>10.0</v>
      </c>
      <c r="G47" s="5" t="n">
        <v>13.0</v>
      </c>
      <c r="H47" s="5" t="n">
        <v>21.0</v>
      </c>
      <c r="I47" s="5" t="n">
        <v>14.0</v>
      </c>
      <c r="J47" s="5" t="n">
        <v>5.0</v>
      </c>
      <c r="K47" s="5" t="n">
        <v>6.0</v>
      </c>
      <c r="L47" s="5" t="n">
        <v>4.0</v>
      </c>
      <c r="M47" s="5" t="n">
        <v>18.0</v>
      </c>
      <c r="N47" s="11" t="n">
        <f si="5" t="shared"/>
        <v>103.0</v>
      </c>
      <c r="O47" s="5" t="n">
        <v>4305.0</v>
      </c>
      <c r="P47" s="5" t="n">
        <v>1122.0</v>
      </c>
      <c r="Q47" s="11" t="n">
        <f si="2" t="shared"/>
        <v>85.0</v>
      </c>
      <c r="R47" s="6" t="n">
        <f si="0" t="shared"/>
        <v>13.2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23886.0</v>
      </c>
      <c r="E48" s="5" t="n">
        <f ref="E48:M48" si="11" t="shared">E47+E46+E43+E39+E25+E18</f>
        <v>69090.0</v>
      </c>
      <c r="F48" s="5" t="n">
        <f si="11" t="shared"/>
        <v>131677.0</v>
      </c>
      <c r="G48" s="5" t="n">
        <f si="11" t="shared"/>
        <v>98971.0</v>
      </c>
      <c r="H48" s="5" t="n">
        <f si="11" t="shared"/>
        <v>104643.0</v>
      </c>
      <c r="I48" s="5" t="n">
        <f si="11" t="shared"/>
        <v>58737.0</v>
      </c>
      <c r="J48" s="5" t="n">
        <f si="11" t="shared"/>
        <v>25254.0</v>
      </c>
      <c r="K48" s="5" t="n">
        <f si="11" t="shared"/>
        <v>16363.0</v>
      </c>
      <c r="L48" s="5" t="n">
        <f si="11" t="shared"/>
        <v>8388.0</v>
      </c>
      <c r="M48" s="5" t="n">
        <f si="11" t="shared"/>
        <v>70154.0</v>
      </c>
      <c r="N48" s="11" t="n">
        <f si="5" t="shared"/>
        <v>607163.0</v>
      </c>
      <c r="O48" s="5" t="n">
        <f>O47+O46+O43+O39+O25+O18</f>
        <v>3.3028655E7</v>
      </c>
      <c r="P48" s="5" t="n">
        <f>P47+P46+P43+P39+P25+P18</f>
        <v>4112086.0</v>
      </c>
      <c r="Q48" s="11" t="n">
        <f si="2" t="shared"/>
        <v>537009.0</v>
      </c>
      <c r="R48" s="6" t="n">
        <f si="0" t="shared"/>
        <v>7.657387492574612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3.934034188512805</v>
      </c>
      <c r="E49" s="6" t="n">
        <f ref="E49" si="13" t="shared">E48/$N$48*100</f>
        <v>11.379151891666654</v>
      </c>
      <c r="F49" s="6" t="n">
        <f ref="F49" si="14" t="shared">F48/$N$48*100</f>
        <v>21.68725696394543</v>
      </c>
      <c r="G49" s="6" t="n">
        <f ref="G49" si="15" t="shared">G48/$N$48*100</f>
        <v>16.300565087134757</v>
      </c>
      <c r="H49" s="6" t="n">
        <f ref="H49" si="16" t="shared">H48/$N$48*100</f>
        <v>17.234745859019736</v>
      </c>
      <c r="I49" s="6" t="n">
        <f ref="I49" si="17" t="shared">I48/$N$48*100</f>
        <v>9.674008462307485</v>
      </c>
      <c r="J49" s="6" t="n">
        <f ref="J49" si="18" t="shared">J48/$N$48*100</f>
        <v>4.159344360575331</v>
      </c>
      <c r="K49" s="6" t="n">
        <f ref="K49" si="19" t="shared">K48/$N$48*100</f>
        <v>2.6949929425870813</v>
      </c>
      <c r="L49" s="6" t="n">
        <f ref="L49" si="20" t="shared">L48/$N$48*100</f>
        <v>1.3815071076465462</v>
      </c>
      <c r="M49" s="6" t="n">
        <f ref="M49" si="21" t="shared">M48/$N$48*100</f>
        <v>11.554393136604174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