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<sst xmlns="http://schemas.openxmlformats.org/spreadsheetml/2006/main" count="109" uniqueCount="64">
  <si>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</si>
  <si>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</si>
  <si>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</si>
  <si>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</si>
  <si>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</si>
  <si>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</si>
  <si>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</si>
  <si>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</si>
  <si>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</si>
  <si>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</si>
  <si>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</si>
  <si>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</si>
  <si>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</si>
  <si>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</si>
  <si>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</si>
  <si>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</si>
  <si>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</si>
  <si>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</si>
  <si>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</si>
  <si>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</si>
  <si>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</si>
  <si>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</si>
  <si>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</si>
  <si>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</si>
  <si>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</si>
  <si>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</si>
  <si>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</si>
  <si>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</si>
  <si>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</si>
  <si>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</si>
  <si>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</si>
  <si>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</si>
  <si>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</si>
  <si>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</si>
  <si>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</si>
  <si>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</si>
  <si>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</si>
  <si>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</si>
  <si>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</si>
  <si>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</si>
  <si>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</si>
  <si>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</si>
  <si>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</si>
  <si>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</si>
  <si>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</si>
  <si>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</si>
  <si>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</si>
  <si>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</si>
  <si>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</si>
  <si>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</si>
  <si>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</si>
  <si>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</si>
  <si>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</si>
  <si>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</si>
  <si>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</si>
  <si>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</si>
  <si>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</si>
  <si>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</si>
  <si>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</si>
  <si>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</si>
  <si>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</si>
  <si>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</si>
  <si>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113年1至8月來臺旅客人次－按年齡分
Table 1-5   Visitor Arrivals by Age,
January-August,2024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</si>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</sst>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45742.0</v>
      </c>
      <c r="E3" s="2" t="n">
        <v>68536.0</v>
      </c>
      <c r="F3" s="2" t="n">
        <v>180909.0</v>
      </c>
      <c r="G3" s="2" t="n">
        <v>214982.0</v>
      </c>
      <c r="H3" s="2" t="n">
        <v>146894.0</v>
      </c>
      <c r="I3" s="2" t="n">
        <v>109107.0</v>
      </c>
      <c r="J3" s="2" t="n">
        <v>115259.0</v>
      </c>
      <c r="K3" s="2" t="n">
        <f>SUM(D3:J3)</f>
        <v>881429.0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6795.0</v>
      </c>
      <c r="E4" s="2" t="n">
        <v>8385.0</v>
      </c>
      <c r="F4" s="2" t="n">
        <v>48996.0</v>
      </c>
      <c r="G4" s="2" t="n">
        <v>81799.0</v>
      </c>
      <c r="H4" s="2" t="n">
        <v>67040.0</v>
      </c>
      <c r="I4" s="2" t="n">
        <v>29853.0</v>
      </c>
      <c r="J4" s="2" t="n">
        <v>18327.0</v>
      </c>
      <c r="K4" s="2" t="n">
        <f ref="K4:K48" si="0" t="shared">SUM(D4:J4)</f>
        <v>261195.0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20628.0</v>
      </c>
      <c r="E5" s="2" t="n">
        <v>46672.0</v>
      </c>
      <c r="F5" s="2" t="n">
        <v>143347.0</v>
      </c>
      <c r="G5" s="2" t="n">
        <v>106229.0</v>
      </c>
      <c r="H5" s="2" t="n">
        <v>134902.0</v>
      </c>
      <c r="I5" s="2" t="n">
        <v>162484.0</v>
      </c>
      <c r="J5" s="2" t="n">
        <v>181023.0</v>
      </c>
      <c r="K5" s="2" t="n">
        <f si="0" t="shared"/>
        <v>795285.0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14089.0</v>
      </c>
      <c r="E6" s="2" t="n">
        <v>40477.0</v>
      </c>
      <c r="F6" s="2" t="n">
        <v>130414.0</v>
      </c>
      <c r="G6" s="2" t="n">
        <v>123845.0</v>
      </c>
      <c r="H6" s="2" t="n">
        <v>102470.0</v>
      </c>
      <c r="I6" s="2" t="n">
        <v>111548.0</v>
      </c>
      <c r="J6" s="2" t="n">
        <v>98574.0</v>
      </c>
      <c r="K6" s="2" t="n">
        <f si="0" t="shared"/>
        <v>621417.0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622.0</v>
      </c>
      <c r="E7" s="2" t="n">
        <v>594.0</v>
      </c>
      <c r="F7" s="2" t="n">
        <v>4791.0</v>
      </c>
      <c r="G7" s="2" t="n">
        <v>8227.0</v>
      </c>
      <c r="H7" s="2" t="n">
        <v>5811.0</v>
      </c>
      <c r="I7" s="2" t="n">
        <v>3076.0</v>
      </c>
      <c r="J7" s="2" t="n">
        <v>1626.0</v>
      </c>
      <c r="K7" s="2" t="n">
        <f si="0" t="shared"/>
        <v>24747.0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321.0</v>
      </c>
      <c r="E8" s="2" t="n">
        <v>424.0</v>
      </c>
      <c r="F8" s="2" t="n">
        <v>1788.0</v>
      </c>
      <c r="G8" s="2" t="n">
        <v>3205.0</v>
      </c>
      <c r="H8" s="2" t="n">
        <v>2891.0</v>
      </c>
      <c r="I8" s="2" t="n">
        <v>1754.0</v>
      </c>
      <c r="J8" s="2" t="n">
        <v>1388.0</v>
      </c>
      <c r="K8" s="2" t="n">
        <f si="0" t="shared"/>
        <v>11771.0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10864.0</v>
      </c>
      <c r="E9" s="2" t="n">
        <v>17954.0</v>
      </c>
      <c r="F9" s="2" t="n">
        <v>70094.0</v>
      </c>
      <c r="G9" s="2" t="n">
        <v>61432.0</v>
      </c>
      <c r="H9" s="2" t="n">
        <v>43034.0</v>
      </c>
      <c r="I9" s="2" t="n">
        <v>38825.0</v>
      </c>
      <c r="J9" s="2" t="n">
        <v>34166.0</v>
      </c>
      <c r="K9" s="2" t="n">
        <f si="0" t="shared"/>
        <v>276369.0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15210.0</v>
      </c>
      <c r="E10" s="2" t="n">
        <v>10639.0</v>
      </c>
      <c r="F10" s="2" t="n">
        <v>40168.0</v>
      </c>
      <c r="G10" s="2" t="n">
        <v>60136.0</v>
      </c>
      <c r="H10" s="2" t="n">
        <v>47251.0</v>
      </c>
      <c r="I10" s="2" t="n">
        <v>41799.0</v>
      </c>
      <c r="J10" s="2" t="n">
        <v>43045.0</v>
      </c>
      <c r="K10" s="2" t="n">
        <f si="0" t="shared"/>
        <v>258248.0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2494.0</v>
      </c>
      <c r="E11" s="2" t="n">
        <v>10087.0</v>
      </c>
      <c r="F11" s="2" t="n">
        <v>48831.0</v>
      </c>
      <c r="G11" s="2" t="n">
        <v>40259.0</v>
      </c>
      <c r="H11" s="2" t="n">
        <v>27621.0</v>
      </c>
      <c r="I11" s="2" t="n">
        <v>12019.0</v>
      </c>
      <c r="J11" s="2" t="n">
        <v>9256.0</v>
      </c>
      <c r="K11" s="2" t="n">
        <f si="0" t="shared"/>
        <v>150567.0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8524.0</v>
      </c>
      <c r="E12" s="2" t="n">
        <v>13881.0</v>
      </c>
      <c r="F12" s="2" t="n">
        <v>74106.0</v>
      </c>
      <c r="G12" s="2" t="n">
        <v>101619.0</v>
      </c>
      <c r="H12" s="2" t="n">
        <v>48092.0</v>
      </c>
      <c r="I12" s="2" t="n">
        <v>29364.0</v>
      </c>
      <c r="J12" s="2" t="n">
        <v>25213.0</v>
      </c>
      <c r="K12" s="2" t="n">
        <f si="0" t="shared"/>
        <v>300799.0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4168.0</v>
      </c>
      <c r="E13" s="2" t="n">
        <v>8103.0</v>
      </c>
      <c r="F13" s="2" t="n">
        <v>68852.0</v>
      </c>
      <c r="G13" s="2" t="n">
        <v>85914.0</v>
      </c>
      <c r="H13" s="2" t="n">
        <v>48486.0</v>
      </c>
      <c r="I13" s="2" t="n">
        <v>26705.0</v>
      </c>
      <c r="J13" s="2" t="n">
        <v>19733.0</v>
      </c>
      <c r="K13" s="2" t="n">
        <f si="0" t="shared"/>
        <v>261961.0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4217.0</v>
      </c>
      <c r="E14" s="2" t="n">
        <v>14881.0</v>
      </c>
      <c r="F14" s="2" t="n">
        <v>78671.0</v>
      </c>
      <c r="G14" s="2" t="n">
        <v>82203.0</v>
      </c>
      <c r="H14" s="2" t="n">
        <v>40457.0</v>
      </c>
      <c r="I14" s="2" t="n">
        <v>17704.0</v>
      </c>
      <c r="J14" s="2" t="n">
        <v>15918.0</v>
      </c>
      <c r="K14" s="2" t="n">
        <f si="0" t="shared"/>
        <v>254051.0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546.0</v>
      </c>
      <c r="E15" s="2" t="n">
        <f ref="E15:J15" si="1" t="shared">E16-E9-E10-E11-E12-E13-E14</f>
        <v>1327.0</v>
      </c>
      <c r="F15" s="2" t="n">
        <f si="1" t="shared"/>
        <v>4178.0</v>
      </c>
      <c r="G15" s="2" t="n">
        <f si="1" t="shared"/>
        <v>3798.0</v>
      </c>
      <c r="H15" s="2" t="n">
        <f si="1" t="shared"/>
        <v>2642.0</v>
      </c>
      <c r="I15" s="2" t="n">
        <f si="1" t="shared"/>
        <v>1776.0</v>
      </c>
      <c r="J15" s="2" t="n">
        <f si="1" t="shared"/>
        <v>2171.0</v>
      </c>
      <c r="K15" s="2" t="n">
        <f si="0" t="shared"/>
        <v>16438.0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46023.0</v>
      </c>
      <c r="E16" s="2" t="n">
        <v>76872.0</v>
      </c>
      <c r="F16" s="2" t="n">
        <v>384900.0</v>
      </c>
      <c r="G16" s="2" t="n">
        <v>435361.0</v>
      </c>
      <c r="H16" s="2" t="n">
        <v>257583.0</v>
      </c>
      <c r="I16" s="2" t="n">
        <v>168192.0</v>
      </c>
      <c r="J16" s="2" t="n">
        <v>149502.0</v>
      </c>
      <c r="K16" s="2" t="n">
        <f si="0" t="shared"/>
        <v>1518433.0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1500.0</v>
      </c>
      <c r="E17" s="2" t="n">
        <f ref="E17:J17" si="2" t="shared">E18-E16-E3-E4-E5-E6-E7-E8</f>
        <v>2184.0</v>
      </c>
      <c r="F17" s="2" t="n">
        <f si="2" t="shared"/>
        <v>6841.0</v>
      </c>
      <c r="G17" s="2" t="n">
        <f si="2" t="shared"/>
        <v>11080.0</v>
      </c>
      <c r="H17" s="2" t="n">
        <f si="2" t="shared"/>
        <v>9315.0</v>
      </c>
      <c r="I17" s="2" t="n">
        <f si="2" t="shared"/>
        <v>5341.0</v>
      </c>
      <c r="J17" s="2" t="n">
        <f si="2" t="shared"/>
        <v>4688.0</v>
      </c>
      <c r="K17" s="2" t="n">
        <f si="0" t="shared"/>
        <v>40949.0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135720.0</v>
      </c>
      <c r="E18" s="2" t="n">
        <v>244144.0</v>
      </c>
      <c r="F18" s="2" t="n">
        <v>901986.0</v>
      </c>
      <c r="G18" s="2" t="n">
        <v>984728.0</v>
      </c>
      <c r="H18" s="2" t="n">
        <v>726906.0</v>
      </c>
      <c r="I18" s="2" t="n">
        <v>591355.0</v>
      </c>
      <c r="J18" s="2" t="n">
        <v>570387.0</v>
      </c>
      <c r="K18" s="2" t="n">
        <f si="0" t="shared"/>
        <v>4155226.0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4154.0</v>
      </c>
      <c r="E19" s="2" t="n">
        <v>5918.0</v>
      </c>
      <c r="F19" s="2" t="n">
        <v>8832.0</v>
      </c>
      <c r="G19" s="2" t="n">
        <v>12378.0</v>
      </c>
      <c r="H19" s="2" t="n">
        <v>12062.0</v>
      </c>
      <c r="I19" s="2" t="n">
        <v>11629.0</v>
      </c>
      <c r="J19" s="2" t="n">
        <v>16562.0</v>
      </c>
      <c r="K19" s="2" t="n">
        <f si="0" t="shared"/>
        <v>71535.0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26698.0</v>
      </c>
      <c r="E20" s="2" t="n">
        <v>44899.0</v>
      </c>
      <c r="F20" s="2" t="n">
        <v>54972.0</v>
      </c>
      <c r="G20" s="2" t="n">
        <v>69465.0</v>
      </c>
      <c r="H20" s="2" t="n">
        <v>70534.0</v>
      </c>
      <c r="I20" s="2" t="n">
        <v>68673.0</v>
      </c>
      <c r="J20" s="2" t="n">
        <v>81151.0</v>
      </c>
      <c r="K20" s="2" t="n">
        <f si="0" t="shared"/>
        <v>416392.0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72.0</v>
      </c>
      <c r="E21" s="2" t="n">
        <v>188.0</v>
      </c>
      <c r="F21" s="2" t="n">
        <v>437.0</v>
      </c>
      <c r="G21" s="2" t="n">
        <v>701.0</v>
      </c>
      <c r="H21" s="2" t="n">
        <v>529.0</v>
      </c>
      <c r="I21" s="2" t="n">
        <v>409.0</v>
      </c>
      <c r="J21" s="2" t="n">
        <v>388.0</v>
      </c>
      <c r="K21" s="2" t="n">
        <f si="0" t="shared"/>
        <v>2724.0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94.0</v>
      </c>
      <c r="E22" s="2" t="n">
        <v>189.0</v>
      </c>
      <c r="F22" s="2" t="n">
        <v>367.0</v>
      </c>
      <c r="G22" s="2" t="n">
        <v>699.0</v>
      </c>
      <c r="H22" s="2" t="n">
        <v>579.0</v>
      </c>
      <c r="I22" s="2" t="n">
        <v>376.0</v>
      </c>
      <c r="J22" s="2" t="n">
        <v>375.0</v>
      </c>
      <c r="K22" s="2" t="n">
        <f si="0" t="shared"/>
        <v>2679.0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20.0</v>
      </c>
      <c r="E23" s="2" t="n">
        <v>35.0</v>
      </c>
      <c r="F23" s="2" t="n">
        <v>145.0</v>
      </c>
      <c r="G23" s="2" t="n">
        <v>193.0</v>
      </c>
      <c r="H23" s="2" t="n">
        <v>134.0</v>
      </c>
      <c r="I23" s="2" t="n">
        <v>91.0</v>
      </c>
      <c r="J23" s="2" t="n">
        <v>103.0</v>
      </c>
      <c r="K23" s="2" t="n">
        <f si="0" t="shared"/>
        <v>721.0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170.0</v>
      </c>
      <c r="E24" s="2" t="n">
        <f ref="E24:J24" si="3" t="shared">E25-E19-E20-E21-E22-E23</f>
        <v>336.0</v>
      </c>
      <c r="F24" s="2" t="n">
        <f si="3" t="shared"/>
        <v>2394.0</v>
      </c>
      <c r="G24" s="2" t="n">
        <f si="3" t="shared"/>
        <v>2399.0</v>
      </c>
      <c r="H24" s="2" t="n">
        <f si="3" t="shared"/>
        <v>1203.0</v>
      </c>
      <c r="I24" s="2" t="n">
        <f si="3" t="shared"/>
        <v>840.0</v>
      </c>
      <c r="J24" s="2" t="n">
        <f si="3" t="shared"/>
        <v>694.0</v>
      </c>
      <c r="K24" s="2" t="n">
        <f si="0" t="shared"/>
        <v>8036.0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31208.0</v>
      </c>
      <c r="E25" s="2" t="n">
        <v>51565.0</v>
      </c>
      <c r="F25" s="2" t="n">
        <v>67147.0</v>
      </c>
      <c r="G25" s="2" t="n">
        <v>85835.0</v>
      </c>
      <c r="H25" s="2" t="n">
        <v>85041.0</v>
      </c>
      <c r="I25" s="2" t="n">
        <v>82018.0</v>
      </c>
      <c r="J25" s="2" t="n">
        <v>99273.0</v>
      </c>
      <c r="K25" s="2" t="n">
        <f si="0" t="shared"/>
        <v>502087.0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157.0</v>
      </c>
      <c r="E26" s="2" t="n">
        <v>262.0</v>
      </c>
      <c r="F26" s="2" t="n">
        <v>1057.0</v>
      </c>
      <c r="G26" s="2" t="n">
        <v>1185.0</v>
      </c>
      <c r="H26" s="2" t="n">
        <v>909.0</v>
      </c>
      <c r="I26" s="2" t="n">
        <v>790.0</v>
      </c>
      <c r="J26" s="2" t="n">
        <v>579.0</v>
      </c>
      <c r="K26" s="2" t="n">
        <f si="0" t="shared"/>
        <v>4939.0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1083.0</v>
      </c>
      <c r="E27" s="2" t="n">
        <v>1951.0</v>
      </c>
      <c r="F27" s="2" t="n">
        <v>8588.0</v>
      </c>
      <c r="G27" s="2" t="n">
        <v>6539.0</v>
      </c>
      <c r="H27" s="2" t="n">
        <v>5004.0</v>
      </c>
      <c r="I27" s="2" t="n">
        <v>4629.0</v>
      </c>
      <c r="J27" s="2" t="n">
        <v>4502.0</v>
      </c>
      <c r="K27" s="2" t="n">
        <f si="0" t="shared"/>
        <v>32296.0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1462.0</v>
      </c>
      <c r="E28" s="2" t="n">
        <v>1921.0</v>
      </c>
      <c r="F28" s="2" t="n">
        <v>8093.0</v>
      </c>
      <c r="G28" s="2" t="n">
        <v>9914.0</v>
      </c>
      <c r="H28" s="2" t="n">
        <v>7589.0</v>
      </c>
      <c r="I28" s="2" t="n">
        <v>8664.0</v>
      </c>
      <c r="J28" s="2" t="n">
        <v>11406.0</v>
      </c>
      <c r="K28" s="2" t="n">
        <f si="0" t="shared"/>
        <v>49049.0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198.0</v>
      </c>
      <c r="E29" s="2" t="n">
        <v>357.0</v>
      </c>
      <c r="F29" s="2" t="n">
        <v>1776.0</v>
      </c>
      <c r="G29" s="2" t="n">
        <v>2639.0</v>
      </c>
      <c r="H29" s="2" t="n">
        <v>2258.0</v>
      </c>
      <c r="I29" s="2" t="n">
        <v>2205.0</v>
      </c>
      <c r="J29" s="2" t="n">
        <v>1675.0</v>
      </c>
      <c r="K29" s="2" t="n">
        <f si="0" t="shared"/>
        <v>11108.0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540.0</v>
      </c>
      <c r="E30" s="2" t="n">
        <v>772.0</v>
      </c>
      <c r="F30" s="2" t="n">
        <v>3022.0</v>
      </c>
      <c r="G30" s="2" t="n">
        <v>3559.0</v>
      </c>
      <c r="H30" s="2" t="n">
        <v>2654.0</v>
      </c>
      <c r="I30" s="2" t="n">
        <v>2718.0</v>
      </c>
      <c r="J30" s="2" t="n">
        <v>2251.0</v>
      </c>
      <c r="K30" s="2" t="n">
        <f si="0" t="shared"/>
        <v>15516.0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265.0</v>
      </c>
      <c r="E31" s="2" t="n">
        <v>337.0</v>
      </c>
      <c r="F31" s="2" t="n">
        <v>1217.0</v>
      </c>
      <c r="G31" s="2" t="n">
        <v>1796.0</v>
      </c>
      <c r="H31" s="2" t="n">
        <v>1337.0</v>
      </c>
      <c r="I31" s="2" t="n">
        <v>1216.0</v>
      </c>
      <c r="J31" s="2" t="n">
        <v>1371.0</v>
      </c>
      <c r="K31" s="2" t="n">
        <f si="0" t="shared"/>
        <v>7539.0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205.0</v>
      </c>
      <c r="E32" s="2" t="n">
        <v>333.0</v>
      </c>
      <c r="F32" s="2" t="n">
        <v>1596.0</v>
      </c>
      <c r="G32" s="2" t="n">
        <v>1988.0</v>
      </c>
      <c r="H32" s="2" t="n">
        <v>1840.0</v>
      </c>
      <c r="I32" s="2" t="n">
        <v>1201.0</v>
      </c>
      <c r="J32" s="2" t="n">
        <v>959.0</v>
      </c>
      <c r="K32" s="2" t="n">
        <f si="0" t="shared"/>
        <v>8122.0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1382.0</v>
      </c>
      <c r="E33" s="2" t="n">
        <v>1740.0</v>
      </c>
      <c r="F33" s="2" t="n">
        <v>6800.0</v>
      </c>
      <c r="G33" s="2" t="n">
        <v>9824.0</v>
      </c>
      <c r="H33" s="2" t="n">
        <v>8144.0</v>
      </c>
      <c r="I33" s="2" t="n">
        <v>6814.0</v>
      </c>
      <c r="J33" s="2" t="n">
        <v>9958.0</v>
      </c>
      <c r="K33" s="2" t="n">
        <f si="0" t="shared"/>
        <v>44662.0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197.0</v>
      </c>
      <c r="E34" s="2" t="n">
        <v>292.0</v>
      </c>
      <c r="F34" s="2" t="n">
        <v>1225.0</v>
      </c>
      <c r="G34" s="2" t="n">
        <v>1445.0</v>
      </c>
      <c r="H34" s="2" t="n">
        <v>1085.0</v>
      </c>
      <c r="I34" s="2" t="n">
        <v>1001.0</v>
      </c>
      <c r="J34" s="2" t="n">
        <v>1181.0</v>
      </c>
      <c r="K34" s="2" t="n">
        <f si="0" t="shared"/>
        <v>6426.0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9.0</v>
      </c>
      <c r="E35" s="2" t="n">
        <v>16.0</v>
      </c>
      <c r="F35" s="2" t="n">
        <v>191.0</v>
      </c>
      <c r="G35" s="2" t="n">
        <v>316.0</v>
      </c>
      <c r="H35" s="2" t="n">
        <v>292.0</v>
      </c>
      <c r="I35" s="2" t="n">
        <v>152.0</v>
      </c>
      <c r="J35" s="2" t="n">
        <v>110.0</v>
      </c>
      <c r="K35" s="2" t="n">
        <f si="0" t="shared"/>
        <v>1086.0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167.0</v>
      </c>
      <c r="E36" s="2" t="n">
        <v>272.0</v>
      </c>
      <c r="F36" s="2" t="n">
        <v>785.0</v>
      </c>
      <c r="G36" s="2" t="n">
        <v>917.0</v>
      </c>
      <c r="H36" s="2" t="n">
        <v>817.0</v>
      </c>
      <c r="I36" s="2" t="n">
        <v>774.0</v>
      </c>
      <c r="J36" s="2" t="n">
        <v>558.0</v>
      </c>
      <c r="K36" s="2" t="n">
        <f si="0" t="shared"/>
        <v>4290.0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121.0</v>
      </c>
      <c r="E37" s="2" t="n">
        <v>264.0</v>
      </c>
      <c r="F37" s="2" t="n">
        <v>883.0</v>
      </c>
      <c r="G37" s="2" t="n">
        <v>1474.0</v>
      </c>
      <c r="H37" s="2" t="n">
        <v>1009.0</v>
      </c>
      <c r="I37" s="2" t="n">
        <v>447.0</v>
      </c>
      <c r="J37" s="2" t="n">
        <v>268.0</v>
      </c>
      <c r="K37" s="2" t="n">
        <f si="0" t="shared"/>
        <v>4466.0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925.0</v>
      </c>
      <c r="E38" s="2" t="n">
        <f ref="E38:J38" si="4" t="shared">E39-E26-E27-E28-E29-E30-E31-E32-E33-E34-E35-E36-E37</f>
        <v>1759.0</v>
      </c>
      <c r="F38" s="2" t="n">
        <f si="4" t="shared"/>
        <v>7684.0</v>
      </c>
      <c r="G38" s="2" t="n">
        <f si="4" t="shared"/>
        <v>9930.0</v>
      </c>
      <c r="H38" s="2" t="n">
        <f si="4" t="shared"/>
        <v>7832.0</v>
      </c>
      <c r="I38" s="2" t="n">
        <f si="4" t="shared"/>
        <v>5555.0</v>
      </c>
      <c r="J38" s="2" t="n">
        <f si="4" t="shared"/>
        <v>3697.0</v>
      </c>
      <c r="K38" s="2" t="n">
        <f si="0" t="shared"/>
        <v>37382.0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6711.0</v>
      </c>
      <c r="E39" s="2" t="n">
        <v>10276.0</v>
      </c>
      <c r="F39" s="2" t="n">
        <v>42917.0</v>
      </c>
      <c r="G39" s="2" t="n">
        <v>51526.0</v>
      </c>
      <c r="H39" s="2" t="n">
        <v>40770.0</v>
      </c>
      <c r="I39" s="2" t="n">
        <v>36166.0</v>
      </c>
      <c r="J39" s="2" t="n">
        <v>38515.0</v>
      </c>
      <c r="K39" s="2" t="n">
        <f si="0" t="shared"/>
        <v>226881.0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4497.0</v>
      </c>
      <c r="E40" s="2" t="n">
        <v>4402.0</v>
      </c>
      <c r="F40" s="2" t="n">
        <v>8478.0</v>
      </c>
      <c r="G40" s="2" t="n">
        <v>12256.0</v>
      </c>
      <c r="H40" s="2" t="n">
        <v>12346.0</v>
      </c>
      <c r="I40" s="2" t="n">
        <v>8811.0</v>
      </c>
      <c r="J40" s="2" t="n">
        <v>14215.0</v>
      </c>
      <c r="K40" s="2" t="n">
        <f si="0" t="shared"/>
        <v>65005.0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677.0</v>
      </c>
      <c r="E41" s="2" t="n">
        <v>891.0</v>
      </c>
      <c r="F41" s="2" t="n">
        <v>1244.0</v>
      </c>
      <c r="G41" s="2" t="n">
        <v>1841.0</v>
      </c>
      <c r="H41" s="2" t="n">
        <v>2000.0</v>
      </c>
      <c r="I41" s="2" t="n">
        <v>1532.0</v>
      </c>
      <c r="J41" s="2" t="n">
        <v>2069.0</v>
      </c>
      <c r="K41" s="2" t="n">
        <f si="0" t="shared"/>
        <v>10254.0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31.0</v>
      </c>
      <c r="E42" s="2" t="n">
        <f ref="E42:J42" si="5" t="shared">E43-E40-E41</f>
        <v>89.0</v>
      </c>
      <c r="F42" s="2" t="n">
        <f si="5" t="shared"/>
        <v>200.0</v>
      </c>
      <c r="G42" s="2" t="n">
        <f si="5" t="shared"/>
        <v>227.0</v>
      </c>
      <c r="H42" s="2" t="n">
        <f si="5" t="shared"/>
        <v>261.0</v>
      </c>
      <c r="I42" s="2" t="n">
        <f si="5" t="shared"/>
        <v>260.0</v>
      </c>
      <c r="J42" s="2" t="n">
        <f si="5" t="shared"/>
        <v>265.0</v>
      </c>
      <c r="K42" s="2" t="n">
        <f si="0" t="shared"/>
        <v>1333.0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5205.0</v>
      </c>
      <c r="E43" s="2" t="n">
        <v>5382.0</v>
      </c>
      <c r="F43" s="2" t="n">
        <v>9922.0</v>
      </c>
      <c r="G43" s="2" t="n">
        <v>14324.0</v>
      </c>
      <c r="H43" s="2" t="n">
        <v>14607.0</v>
      </c>
      <c r="I43" s="2" t="n">
        <v>10603.0</v>
      </c>
      <c r="J43" s="2" t="n">
        <v>16549.0</v>
      </c>
      <c r="K43" s="2" t="n">
        <f si="0" t="shared"/>
        <v>76592.0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82.0</v>
      </c>
      <c r="E44" s="2" t="n">
        <v>91.0</v>
      </c>
      <c r="F44" s="2" t="n">
        <v>412.0</v>
      </c>
      <c r="G44" s="2" t="n">
        <v>1167.0</v>
      </c>
      <c r="H44" s="2" t="n">
        <v>781.0</v>
      </c>
      <c r="I44" s="2" t="n">
        <v>575.0</v>
      </c>
      <c r="J44" s="2" t="n">
        <v>346.0</v>
      </c>
      <c r="K44" s="2" t="n">
        <f si="0" t="shared"/>
        <v>3454.0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65.0</v>
      </c>
      <c r="E45" s="2" t="n">
        <f ref="E45:J45" si="6" t="shared">E46-E44</f>
        <v>94.0</v>
      </c>
      <c r="F45" s="2" t="n">
        <f si="6" t="shared"/>
        <v>818.0</v>
      </c>
      <c r="G45" s="2" t="n">
        <f si="6" t="shared"/>
        <v>1326.0</v>
      </c>
      <c r="H45" s="2" t="n">
        <f si="6" t="shared"/>
        <v>923.0</v>
      </c>
      <c r="I45" s="2" t="n">
        <f si="6" t="shared"/>
        <v>524.0</v>
      </c>
      <c r="J45" s="2" t="n">
        <f si="6" t="shared"/>
        <v>243.0</v>
      </c>
      <c r="K45" s="2" t="n">
        <f si="0" t="shared"/>
        <v>3993.0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147.0</v>
      </c>
      <c r="E46" s="2" t="n">
        <v>185.0</v>
      </c>
      <c r="F46" s="2" t="n">
        <v>1230.0</v>
      </c>
      <c r="G46" s="2" t="n">
        <v>2493.0</v>
      </c>
      <c r="H46" s="2" t="n">
        <v>1704.0</v>
      </c>
      <c r="I46" s="2" t="n">
        <v>1099.0</v>
      </c>
      <c r="J46" s="2" t="n">
        <v>589.0</v>
      </c>
      <c r="K46" s="2" t="n">
        <f si="0" t="shared"/>
        <v>7447.0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478.0</v>
      </c>
      <c r="E47" s="2" t="n">
        <v>97.0</v>
      </c>
      <c r="F47" s="2" t="n">
        <v>147.0</v>
      </c>
      <c r="G47" s="2" t="n">
        <v>234.0</v>
      </c>
      <c r="H47" s="2" t="n">
        <v>231.0</v>
      </c>
      <c r="I47" s="2" t="n">
        <v>181.0</v>
      </c>
      <c r="J47" s="2" t="n">
        <v>96.0</v>
      </c>
      <c r="K47" s="2" t="n">
        <f si="0" t="shared"/>
        <v>1464.0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179469.0</v>
      </c>
      <c r="E48" s="2" t="n">
        <f ref="E48:J48" si="7" t="shared">E47+E46+E43+E39+E25+E18</f>
        <v>311649.0</v>
      </c>
      <c r="F48" s="2" t="n">
        <f si="7" t="shared"/>
        <v>1023349.0</v>
      </c>
      <c r="G48" s="2" t="n">
        <f si="7" t="shared"/>
        <v>1139140.0</v>
      </c>
      <c r="H48" s="2" t="n">
        <f si="7" t="shared"/>
        <v>869259.0</v>
      </c>
      <c r="I48" s="2" t="n">
        <f si="7" t="shared"/>
        <v>721422.0</v>
      </c>
      <c r="J48" s="2" t="n">
        <f si="7" t="shared"/>
        <v>725409.0</v>
      </c>
      <c r="K48" s="2" t="n">
        <f si="0" t="shared"/>
        <v>4969697.0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