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<sst xmlns="http://schemas.openxmlformats.org/spreadsheetml/2006/main" count="118" uniqueCount="73">
  <si>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</si>
  <si>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</si>
  <si>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</si>
  <si>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</si>
  <si>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</si>
  <si>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</si>
  <si>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</si>
  <si>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</si>
  <si>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</si>
  <si>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</si>
  <si>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</si>
  <si>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</si>
  <si>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</si>
  <si>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</si>
  <si>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</si>
  <si>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</si>
  <si>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</si>
  <si>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</si>
  <si>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</si>
  <si>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</si>
  <si>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</si>
  <si>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</si>
  <si>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</si>
  <si>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</si>
  <si>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</si>
  <si>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</si>
  <si>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</si>
  <si>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</si>
  <si>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</si>
  <si>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</si>
  <si>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</si>
  <si>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</si>
  <si>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</si>
  <si>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</si>
  <si>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</si>
  <si>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</si>
  <si>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</si>
  <si>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</si>
  <si>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</si>
  <si>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</si>
  <si>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</si>
  <si>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</si>
  <si>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</si>
  <si>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</si>
  <si>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</si>
  <si>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</si>
  <si>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</si>
  <si>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</si>
  <si>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</si>
  <si>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</si>
  <si>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</si>
  <si>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</si>
  <si>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</si>
  <si>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</si>
  <si>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</si>
  <si>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</si>
  <si>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</si>
  <si>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</si>
  <si>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</si>
  <si>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</si>
  <si>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</si>
  <si>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</si>
  <si>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</si>
  <si>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</si>
  <si>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</si>
  <si>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</si>
  <si>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</si>
  <si>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</si>
  <si>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</si>
  <si>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</si>
  <si>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</si>
  <si>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113年7月來臺旅客人次～按停留夜數分
Table 1-8  Visitor Arrivals  by Length of Stay,
July,2024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</si>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</sst>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3827.0</v>
      </c>
      <c r="E3" s="4" t="n">
        <v>15873.0</v>
      </c>
      <c r="F3" s="4" t="n">
        <v>28913.0</v>
      </c>
      <c r="G3" s="4" t="n">
        <v>30250.0</v>
      </c>
      <c r="H3" s="4" t="n">
        <v>29399.0</v>
      </c>
      <c r="I3" s="4" t="n">
        <v>7108.0</v>
      </c>
      <c r="J3" s="4" t="n">
        <v>1516.0</v>
      </c>
      <c r="K3" s="4" t="n">
        <v>233.0</v>
      </c>
      <c r="L3" s="4" t="n">
        <v>158.0</v>
      </c>
      <c r="M3" s="4" t="n">
        <v>5361.0</v>
      </c>
      <c r="N3" s="11" t="n">
        <f>SUM(D3:M3)</f>
        <v>122638.0</v>
      </c>
      <c r="O3" s="4" t="n">
        <v>934379.0</v>
      </c>
      <c r="P3" s="4" t="n">
        <v>536177.0</v>
      </c>
      <c r="Q3" s="11" t="n">
        <f>SUM(D3:L3)</f>
        <v>117277.0</v>
      </c>
      <c r="R3" s="6" t="n">
        <f ref="R3:R48" si="0" t="shared">IF(P3&lt;&gt;0,P3/SUM(D3:L3),0)</f>
        <v>4.571885365416919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868.0</v>
      </c>
      <c r="E4" s="5" t="n">
        <v>1595.0</v>
      </c>
      <c r="F4" s="5" t="n">
        <v>2312.0</v>
      </c>
      <c r="G4" s="5" t="n">
        <v>2608.0</v>
      </c>
      <c r="H4" s="5" t="n">
        <v>5509.0</v>
      </c>
      <c r="I4" s="5" t="n">
        <v>5469.0</v>
      </c>
      <c r="J4" s="5" t="n">
        <v>2515.0</v>
      </c>
      <c r="K4" s="5" t="n">
        <v>836.0</v>
      </c>
      <c r="L4" s="5" t="n">
        <v>1087.0</v>
      </c>
      <c r="M4" s="5" t="n">
        <v>11304.0</v>
      </c>
      <c r="N4" s="11" t="n">
        <f ref="N4:N14" si="1" t="shared">SUM(D4:M4)</f>
        <v>34103.0</v>
      </c>
      <c r="O4" s="5" t="n">
        <v>1416067.0</v>
      </c>
      <c r="P4" s="5" t="n">
        <v>298360.0</v>
      </c>
      <c r="Q4" s="11" t="n">
        <f ref="Q4:Q48" si="2" t="shared">SUM(D4:L4)</f>
        <v>22799.0</v>
      </c>
      <c r="R4" s="6" t="n">
        <f si="0" t="shared"/>
        <v>13.086538883284355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4279.0</v>
      </c>
      <c r="E5" s="5" t="n">
        <v>22620.0</v>
      </c>
      <c r="F5" s="5" t="n">
        <v>22148.0</v>
      </c>
      <c r="G5" s="5" t="n">
        <v>7373.0</v>
      </c>
      <c r="H5" s="5" t="n">
        <v>5662.0</v>
      </c>
      <c r="I5" s="5" t="n">
        <v>2766.0</v>
      </c>
      <c r="J5" s="5" t="n">
        <v>1496.0</v>
      </c>
      <c r="K5" s="5" t="n">
        <v>1327.0</v>
      </c>
      <c r="L5" s="5" t="n">
        <v>875.0</v>
      </c>
      <c r="M5" s="5" t="n">
        <v>4056.0</v>
      </c>
      <c r="N5" s="11" t="n">
        <f si="1" t="shared"/>
        <v>72602.0</v>
      </c>
      <c r="O5" s="5" t="n">
        <v>950507.0</v>
      </c>
      <c r="P5" s="5" t="n">
        <v>364666.0</v>
      </c>
      <c r="Q5" s="11" t="n">
        <f si="2" t="shared"/>
        <v>68546.0</v>
      </c>
      <c r="R5" s="6" t="n">
        <f si="0" t="shared"/>
        <v>5.3200186735914565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1754.0</v>
      </c>
      <c r="E6" s="5" t="n">
        <v>8218.0</v>
      </c>
      <c r="F6" s="5" t="n">
        <v>21030.0</v>
      </c>
      <c r="G6" s="5" t="n">
        <v>7228.0</v>
      </c>
      <c r="H6" s="5" t="n">
        <v>4220.0</v>
      </c>
      <c r="I6" s="5" t="n">
        <v>1662.0</v>
      </c>
      <c r="J6" s="5" t="n">
        <v>633.0</v>
      </c>
      <c r="K6" s="5" t="n">
        <v>504.0</v>
      </c>
      <c r="L6" s="5" t="n">
        <v>300.0</v>
      </c>
      <c r="M6" s="5" t="n">
        <v>1402.0</v>
      </c>
      <c r="N6" s="11" t="n">
        <f si="1" t="shared"/>
        <v>46951.0</v>
      </c>
      <c r="O6" s="5" t="n">
        <v>395455.0</v>
      </c>
      <c r="P6" s="5" t="n">
        <v>210007.0</v>
      </c>
      <c r="Q6" s="11" t="n">
        <f si="2" t="shared"/>
        <v>45549.0</v>
      </c>
      <c r="R6" s="6" t="n">
        <f si="0" t="shared"/>
        <v>4.61057322883049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221.0</v>
      </c>
      <c r="E7" s="5" t="n">
        <v>155.0</v>
      </c>
      <c r="F7" s="5" t="n">
        <v>172.0</v>
      </c>
      <c r="G7" s="5" t="n">
        <v>174.0</v>
      </c>
      <c r="H7" s="5" t="n">
        <v>355.0</v>
      </c>
      <c r="I7" s="5" t="n">
        <v>341.0</v>
      </c>
      <c r="J7" s="5" t="n">
        <v>216.0</v>
      </c>
      <c r="K7" s="5" t="n">
        <v>214.0</v>
      </c>
      <c r="L7" s="5" t="n">
        <v>132.0</v>
      </c>
      <c r="M7" s="5" t="n">
        <v>861.0</v>
      </c>
      <c r="N7" s="11" t="n">
        <f si="1" t="shared"/>
        <v>2841.0</v>
      </c>
      <c r="O7" s="5" t="n">
        <v>261937.0</v>
      </c>
      <c r="P7" s="5" t="n">
        <v>32863.0</v>
      </c>
      <c r="Q7" s="11" t="n">
        <f si="2" t="shared"/>
        <v>1980.0</v>
      </c>
      <c r="R7" s="6" t="n">
        <f si="0" t="shared"/>
        <v>16.59747474747475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53.0</v>
      </c>
      <c r="E8" s="5" t="n">
        <v>132.0</v>
      </c>
      <c r="F8" s="5" t="n">
        <v>125.0</v>
      </c>
      <c r="G8" s="5" t="n">
        <v>143.0</v>
      </c>
      <c r="H8" s="5" t="n">
        <v>247.0</v>
      </c>
      <c r="I8" s="5" t="n">
        <v>259.0</v>
      </c>
      <c r="J8" s="5" t="n">
        <v>181.0</v>
      </c>
      <c r="K8" s="5" t="n">
        <v>57.0</v>
      </c>
      <c r="L8" s="5" t="n">
        <v>44.0</v>
      </c>
      <c r="M8" s="5" t="n">
        <v>172.0</v>
      </c>
      <c r="N8" s="11" t="n">
        <f si="1" t="shared"/>
        <v>1413.0</v>
      </c>
      <c r="O8" s="5" t="n">
        <v>59808.0</v>
      </c>
      <c r="P8" s="5" t="n">
        <v>15586.0</v>
      </c>
      <c r="Q8" s="11" t="n">
        <f si="2" t="shared"/>
        <v>1241.0</v>
      </c>
      <c r="R8" s="6" t="n">
        <f si="0" t="shared"/>
        <v>12.559226430298146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554.0</v>
      </c>
      <c r="E9" s="5" t="n">
        <v>926.0</v>
      </c>
      <c r="F9" s="5" t="n">
        <v>2470.0</v>
      </c>
      <c r="G9" s="5" t="n">
        <v>2984.0</v>
      </c>
      <c r="H9" s="5" t="n">
        <v>5378.0</v>
      </c>
      <c r="I9" s="5" t="n">
        <v>2706.0</v>
      </c>
      <c r="J9" s="5" t="n">
        <v>1376.0</v>
      </c>
      <c r="K9" s="5" t="n">
        <v>667.0</v>
      </c>
      <c r="L9" s="5" t="n">
        <v>473.0</v>
      </c>
      <c r="M9" s="5" t="n">
        <v>3489.0</v>
      </c>
      <c r="N9" s="11" t="n">
        <f si="1" t="shared"/>
        <v>21023.0</v>
      </c>
      <c r="O9" s="5" t="n">
        <v>947247.0</v>
      </c>
      <c r="P9" s="5" t="n">
        <v>177846.0</v>
      </c>
      <c r="Q9" s="11" t="n">
        <f si="2" t="shared"/>
        <v>17534.0</v>
      </c>
      <c r="R9" s="6" t="n">
        <f si="0" t="shared"/>
        <v>10.142922322345157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645.0</v>
      </c>
      <c r="E10" s="5" t="n">
        <v>1580.0</v>
      </c>
      <c r="F10" s="5" t="n">
        <v>3011.0</v>
      </c>
      <c r="G10" s="5" t="n">
        <v>3756.0</v>
      </c>
      <c r="H10" s="5" t="n">
        <v>6269.0</v>
      </c>
      <c r="I10" s="5" t="n">
        <v>3138.0</v>
      </c>
      <c r="J10" s="5" t="n">
        <v>718.0</v>
      </c>
      <c r="K10" s="5" t="n">
        <v>174.0</v>
      </c>
      <c r="L10" s="5" t="n">
        <v>102.0</v>
      </c>
      <c r="M10" s="5" t="n">
        <v>515.0</v>
      </c>
      <c r="N10" s="11" t="n">
        <f si="1" t="shared"/>
        <v>19908.0</v>
      </c>
      <c r="O10" s="5" t="n">
        <v>186510.0</v>
      </c>
      <c r="P10" s="5" t="n">
        <v>127296.0</v>
      </c>
      <c r="Q10" s="11" t="n">
        <f si="2" t="shared"/>
        <v>19393.0</v>
      </c>
      <c r="R10" s="6" t="n">
        <f si="0" t="shared"/>
        <v>6.564017944619192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394.0</v>
      </c>
      <c r="E11" s="5" t="n">
        <v>189.0</v>
      </c>
      <c r="F11" s="5" t="n">
        <v>460.0</v>
      </c>
      <c r="G11" s="5" t="n">
        <v>606.0</v>
      </c>
      <c r="H11" s="5" t="n">
        <v>1648.0</v>
      </c>
      <c r="I11" s="5" t="n">
        <v>2309.0</v>
      </c>
      <c r="J11" s="5" t="n">
        <v>1315.0</v>
      </c>
      <c r="K11" s="5" t="n">
        <v>1046.0</v>
      </c>
      <c r="L11" s="5" t="n">
        <v>263.0</v>
      </c>
      <c r="M11" s="5" t="n">
        <v>6893.0</v>
      </c>
      <c r="N11" s="11" t="n">
        <f si="1" t="shared"/>
        <v>15123.0</v>
      </c>
      <c r="O11" s="5" t="n">
        <v>7704956.0</v>
      </c>
      <c r="P11" s="5" t="n">
        <v>132386.0</v>
      </c>
      <c r="Q11" s="11" t="n">
        <f si="2" t="shared"/>
        <v>8230.0</v>
      </c>
      <c r="R11" s="6" t="n">
        <f si="0" t="shared"/>
        <v>16.085783718104494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1143.0</v>
      </c>
      <c r="E12" s="5" t="n">
        <v>2499.0</v>
      </c>
      <c r="F12" s="5" t="n">
        <v>6398.0</v>
      </c>
      <c r="G12" s="5" t="n">
        <v>6051.0</v>
      </c>
      <c r="H12" s="5" t="n">
        <v>6014.0</v>
      </c>
      <c r="I12" s="5" t="n">
        <v>4356.0</v>
      </c>
      <c r="J12" s="5" t="n">
        <v>735.0</v>
      </c>
      <c r="K12" s="5" t="n">
        <v>974.0</v>
      </c>
      <c r="L12" s="5" t="n">
        <v>245.0</v>
      </c>
      <c r="M12" s="5" t="n">
        <v>7956.0</v>
      </c>
      <c r="N12" s="11" t="n">
        <f si="1" t="shared"/>
        <v>36371.0</v>
      </c>
      <c r="O12" s="5" t="n">
        <v>5849125.0</v>
      </c>
      <c r="P12" s="5" t="n">
        <v>210348.0</v>
      </c>
      <c r="Q12" s="11" t="n">
        <f si="2" t="shared"/>
        <v>28415.0</v>
      </c>
      <c r="R12" s="6" t="n">
        <f si="0" t="shared"/>
        <v>7.402709836354038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296.0</v>
      </c>
      <c r="E13" s="5" t="n">
        <v>2353.0</v>
      </c>
      <c r="F13" s="5" t="n">
        <v>4577.0</v>
      </c>
      <c r="G13" s="5" t="n">
        <v>2081.0</v>
      </c>
      <c r="H13" s="5" t="n">
        <v>2074.0</v>
      </c>
      <c r="I13" s="5" t="n">
        <v>8196.0</v>
      </c>
      <c r="J13" s="5" t="n">
        <v>398.0</v>
      </c>
      <c r="K13" s="5" t="n">
        <v>379.0</v>
      </c>
      <c r="L13" s="5" t="n">
        <v>290.0</v>
      </c>
      <c r="M13" s="5" t="n">
        <v>3644.0</v>
      </c>
      <c r="N13" s="11" t="n">
        <f si="1" t="shared"/>
        <v>24288.0</v>
      </c>
      <c r="O13" s="5" t="n">
        <v>2666373.0</v>
      </c>
      <c r="P13" s="5" t="n">
        <v>189350.0</v>
      </c>
      <c r="Q13" s="11" t="n">
        <f si="2" t="shared"/>
        <v>20644.0</v>
      </c>
      <c r="R13" s="6" t="n">
        <f si="0" t="shared"/>
        <v>9.172156558806433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188.0</v>
      </c>
      <c r="E14" s="5" t="n">
        <v>374.0</v>
      </c>
      <c r="F14" s="5" t="n">
        <v>2132.0</v>
      </c>
      <c r="G14" s="5" t="n">
        <v>6213.0</v>
      </c>
      <c r="H14" s="5" t="n">
        <v>1929.0</v>
      </c>
      <c r="I14" s="5" t="n">
        <v>2131.0</v>
      </c>
      <c r="J14" s="5" t="n">
        <v>1179.0</v>
      </c>
      <c r="K14" s="5" t="n">
        <v>1151.0</v>
      </c>
      <c r="L14" s="5" t="n">
        <v>1573.0</v>
      </c>
      <c r="M14" s="5" t="n">
        <v>15019.0</v>
      </c>
      <c r="N14" s="11" t="n">
        <f si="1" t="shared"/>
        <v>31889.0</v>
      </c>
      <c r="O14" s="5" t="n">
        <v>9851076.0</v>
      </c>
      <c r="P14" s="5" t="n">
        <v>276165.0</v>
      </c>
      <c r="Q14" s="11" t="n">
        <f si="2" t="shared"/>
        <v>16870.0</v>
      </c>
      <c r="R14" s="6" t="n">
        <f si="0" t="shared"/>
        <v>16.370183758150564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47.0</v>
      </c>
      <c r="E15" s="5" t="n">
        <f ref="E15:M15" si="3" t="shared">E16-E9-E10-E11-E12-E13-E14</f>
        <v>56.0</v>
      </c>
      <c r="F15" s="5" t="n">
        <f si="3" t="shared"/>
        <v>91.0</v>
      </c>
      <c r="G15" s="5" t="n">
        <f si="3" t="shared"/>
        <v>213.0</v>
      </c>
      <c r="H15" s="5" t="n">
        <f si="3" t="shared"/>
        <v>243.0</v>
      </c>
      <c r="I15" s="5" t="n">
        <f si="3" t="shared"/>
        <v>317.0</v>
      </c>
      <c r="J15" s="5" t="n">
        <f si="3" t="shared"/>
        <v>112.0</v>
      </c>
      <c r="K15" s="5" t="n">
        <f si="3" t="shared"/>
        <v>61.0</v>
      </c>
      <c r="L15" s="5" t="n">
        <f si="3" t="shared"/>
        <v>84.0</v>
      </c>
      <c r="M15" s="5" t="n">
        <f si="3" t="shared"/>
        <v>313.0</v>
      </c>
      <c r="N15" s="5" t="n">
        <f ref="N15" si="4" t="shared">N16-N9-N10-N11-N12-N13-N14</f>
        <v>1537.0</v>
      </c>
      <c r="O15" s="5" t="n">
        <f>O16-O9-O10-O11-O12-O13-O14</f>
        <v>147786.0</v>
      </c>
      <c r="P15" s="5" t="n">
        <f>P16-P9-P10-P11-P12-P13-P14</f>
        <v>18237.0</v>
      </c>
      <c r="Q15" s="11" t="n">
        <f si="2" t="shared"/>
        <v>1224.0</v>
      </c>
      <c r="R15" s="6" t="n">
        <f si="0" t="shared"/>
        <v>14.89950980392157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3267.0</v>
      </c>
      <c r="E16" s="5" t="n">
        <v>7977.0</v>
      </c>
      <c r="F16" s="5" t="n">
        <v>19139.0</v>
      </c>
      <c r="G16" s="5" t="n">
        <v>21904.0</v>
      </c>
      <c r="H16" s="5" t="n">
        <v>23555.0</v>
      </c>
      <c r="I16" s="5" t="n">
        <v>23153.0</v>
      </c>
      <c r="J16" s="5" t="n">
        <v>5833.0</v>
      </c>
      <c r="K16" s="5" t="n">
        <v>4452.0</v>
      </c>
      <c r="L16" s="5" t="n">
        <v>3030.0</v>
      </c>
      <c r="M16" s="5" t="n">
        <v>37829.0</v>
      </c>
      <c r="N16" s="11" t="n">
        <f ref="N16:N48" si="5" t="shared">SUM(D16:M16)</f>
        <v>150139.0</v>
      </c>
      <c r="O16" s="5" t="n">
        <v>2.7353073E7</v>
      </c>
      <c r="P16" s="5" t="n">
        <v>1131628.0</v>
      </c>
      <c r="Q16" s="11" t="n">
        <f si="2" t="shared"/>
        <v>112310.0</v>
      </c>
      <c r="R16" s="6" t="n">
        <f si="0" t="shared"/>
        <v>10.075932686314665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381.0</v>
      </c>
      <c r="E17" s="5" t="n">
        <f ref="E17:M17" si="6" t="shared">E18-E16-E3-E4-E5-E6-E7-E8</f>
        <v>1073.0</v>
      </c>
      <c r="F17" s="5" t="n">
        <f si="6" t="shared"/>
        <v>1322.0</v>
      </c>
      <c r="G17" s="5" t="n">
        <f si="6" t="shared"/>
        <v>883.0</v>
      </c>
      <c r="H17" s="5" t="n">
        <f si="6" t="shared"/>
        <v>961.0</v>
      </c>
      <c r="I17" s="5" t="n">
        <f si="6" t="shared"/>
        <v>546.0</v>
      </c>
      <c r="J17" s="5" t="n">
        <f si="6" t="shared"/>
        <v>259.0</v>
      </c>
      <c r="K17" s="5" t="n">
        <f si="6" t="shared"/>
        <v>122.0</v>
      </c>
      <c r="L17" s="5" t="n">
        <f si="6" t="shared"/>
        <v>54.0</v>
      </c>
      <c r="M17" s="5" t="n">
        <f si="6" t="shared"/>
        <v>405.0</v>
      </c>
      <c r="N17" s="11" t="n">
        <f si="5" t="shared"/>
        <v>6006.0</v>
      </c>
      <c r="O17" s="5" t="n">
        <f>O18-O16-O3-O4-O5-O6-O7-O8</f>
        <v>182824.0</v>
      </c>
      <c r="P17" s="5" t="n">
        <f>P18-P16-P3-P4-P5-P6-P7-P8</f>
        <v>36766.0</v>
      </c>
      <c r="Q17" s="11" t="n">
        <f si="2" t="shared"/>
        <v>5601.0</v>
      </c>
      <c r="R17" s="6" t="n">
        <f si="0" t="shared"/>
        <v>6.564184966970184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14650.0</v>
      </c>
      <c r="E18" s="5" t="n">
        <v>57643.0</v>
      </c>
      <c r="F18" s="5" t="n">
        <v>95161.0</v>
      </c>
      <c r="G18" s="5" t="n">
        <v>70563.0</v>
      </c>
      <c r="H18" s="5" t="n">
        <v>69908.0</v>
      </c>
      <c r="I18" s="5" t="n">
        <v>41304.0</v>
      </c>
      <c r="J18" s="5" t="n">
        <v>12649.0</v>
      </c>
      <c r="K18" s="5" t="n">
        <v>7745.0</v>
      </c>
      <c r="L18" s="5" t="n">
        <v>5680.0</v>
      </c>
      <c r="M18" s="5" t="n">
        <v>61390.0</v>
      </c>
      <c r="N18" s="11" t="n">
        <f si="5" t="shared"/>
        <v>436693.0</v>
      </c>
      <c r="O18" s="5" t="n">
        <v>3.155405E7</v>
      </c>
      <c r="P18" s="5" t="n">
        <v>2626053.0</v>
      </c>
      <c r="Q18" s="11" t="n">
        <f si="2" t="shared"/>
        <v>375303.0</v>
      </c>
      <c r="R18" s="6" t="n">
        <f si="0" t="shared"/>
        <v>6.997154299326144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394.0</v>
      </c>
      <c r="E19" s="5" t="n">
        <v>488.0</v>
      </c>
      <c r="F19" s="5" t="n">
        <v>771.0</v>
      </c>
      <c r="G19" s="5" t="n">
        <v>790.0</v>
      </c>
      <c r="H19" s="5" t="n">
        <v>1336.0</v>
      </c>
      <c r="I19" s="5" t="n">
        <v>1134.0</v>
      </c>
      <c r="J19" s="5" t="n">
        <v>661.0</v>
      </c>
      <c r="K19" s="5" t="n">
        <v>263.0</v>
      </c>
      <c r="L19" s="5" t="n">
        <v>147.0</v>
      </c>
      <c r="M19" s="5" t="n">
        <v>1284.0</v>
      </c>
      <c r="N19" s="11" t="n">
        <f si="5" t="shared"/>
        <v>7268.0</v>
      </c>
      <c r="O19" s="5" t="n">
        <v>227717.0</v>
      </c>
      <c r="P19" s="5" t="n">
        <v>63523.0</v>
      </c>
      <c r="Q19" s="11" t="n">
        <f si="2" t="shared"/>
        <v>5984.0</v>
      </c>
      <c r="R19" s="6" t="n">
        <f si="0" t="shared"/>
        <v>10.615474598930481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4288.0</v>
      </c>
      <c r="E20" s="5" t="n">
        <v>3557.0</v>
      </c>
      <c r="F20" s="5" t="n">
        <v>5507.0</v>
      </c>
      <c r="G20" s="5" t="n">
        <v>4740.0</v>
      </c>
      <c r="H20" s="5" t="n">
        <v>9834.0</v>
      </c>
      <c r="I20" s="5" t="n">
        <v>12405.0</v>
      </c>
      <c r="J20" s="5" t="n">
        <v>8685.0</v>
      </c>
      <c r="K20" s="5" t="n">
        <v>3524.0</v>
      </c>
      <c r="L20" s="5" t="n">
        <v>902.0</v>
      </c>
      <c r="M20" s="5" t="n">
        <v>6939.0</v>
      </c>
      <c r="N20" s="11" t="n">
        <f si="5" t="shared"/>
        <v>60381.0</v>
      </c>
      <c r="O20" s="5" t="n">
        <v>1182005.0</v>
      </c>
      <c r="P20" s="5" t="n">
        <v>647167.0</v>
      </c>
      <c r="Q20" s="11" t="n">
        <f si="2" t="shared"/>
        <v>53442.0</v>
      </c>
      <c r="R20" s="6" t="n">
        <f si="0" t="shared"/>
        <v>12.109707720519442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14.0</v>
      </c>
      <c r="E21" s="5" t="n">
        <v>16.0</v>
      </c>
      <c r="F21" s="5" t="n">
        <v>21.0</v>
      </c>
      <c r="G21" s="5" t="n">
        <v>14.0</v>
      </c>
      <c r="H21" s="5" t="n">
        <v>44.0</v>
      </c>
      <c r="I21" s="5" t="n">
        <v>66.0</v>
      </c>
      <c r="J21" s="5" t="n">
        <v>83.0</v>
      </c>
      <c r="K21" s="5" t="n">
        <v>6.0</v>
      </c>
      <c r="L21" s="5" t="n">
        <v>10.0</v>
      </c>
      <c r="M21" s="5" t="n">
        <v>85.0</v>
      </c>
      <c r="N21" s="11" t="n">
        <f si="5" t="shared"/>
        <v>359.0</v>
      </c>
      <c r="O21" s="5" t="n">
        <v>16069.0</v>
      </c>
      <c r="P21" s="5" t="n">
        <v>4115.0</v>
      </c>
      <c r="Q21" s="11" t="n">
        <f si="2" t="shared"/>
        <v>274.0</v>
      </c>
      <c r="R21" s="6" t="n">
        <f si="0" t="shared"/>
        <v>15.018248175182482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8.0</v>
      </c>
      <c r="E22" s="5" t="n">
        <v>11.0</v>
      </c>
      <c r="F22" s="5" t="n">
        <v>19.0</v>
      </c>
      <c r="G22" s="5" t="n">
        <v>16.0</v>
      </c>
      <c r="H22" s="5" t="n">
        <v>40.0</v>
      </c>
      <c r="I22" s="5" t="n">
        <v>59.0</v>
      </c>
      <c r="J22" s="5" t="n">
        <v>29.0</v>
      </c>
      <c r="K22" s="5" t="n">
        <v>18.0</v>
      </c>
      <c r="L22" s="5" t="n">
        <v>13.0</v>
      </c>
      <c r="M22" s="5" t="n">
        <v>43.0</v>
      </c>
      <c r="N22" s="11" t="n">
        <f si="5" t="shared"/>
        <v>256.0</v>
      </c>
      <c r="O22" s="5" t="n">
        <v>14340.0</v>
      </c>
      <c r="P22" s="5" t="n">
        <v>3469.0</v>
      </c>
      <c r="Q22" s="11" t="n">
        <f si="2" t="shared"/>
        <v>213.0</v>
      </c>
      <c r="R22" s="6" t="n">
        <f si="0" t="shared"/>
        <v>16.28638497652582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0.0</v>
      </c>
      <c r="F23" s="5" t="n">
        <v>7.0</v>
      </c>
      <c r="G23" s="5" t="n">
        <v>0.0</v>
      </c>
      <c r="H23" s="5" t="n">
        <v>8.0</v>
      </c>
      <c r="I23" s="5" t="n">
        <v>14.0</v>
      </c>
      <c r="J23" s="5" t="n">
        <v>11.0</v>
      </c>
      <c r="K23" s="5" t="n">
        <v>6.0</v>
      </c>
      <c r="L23" s="5" t="n">
        <v>1.0</v>
      </c>
      <c r="M23" s="5" t="n">
        <v>14.0</v>
      </c>
      <c r="N23" s="11" t="n">
        <f si="5" t="shared"/>
        <v>61.0</v>
      </c>
      <c r="O23" s="5" t="n">
        <v>2990.0</v>
      </c>
      <c r="P23" s="5" t="n">
        <v>787.0</v>
      </c>
      <c r="Q23" s="11" t="n">
        <f si="2" t="shared"/>
        <v>47.0</v>
      </c>
      <c r="R23" s="6" t="n">
        <f si="0" t="shared"/>
        <v>16.74468085106383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44.0</v>
      </c>
      <c r="E24" s="5" t="n">
        <f ref="E24:M24" si="7" t="shared">E25-E19-E20-E21-E22-E23</f>
        <v>32.0</v>
      </c>
      <c r="F24" s="5" t="n">
        <f si="7" t="shared"/>
        <v>58.0</v>
      </c>
      <c r="G24" s="5" t="n">
        <f si="7" t="shared"/>
        <v>53.0</v>
      </c>
      <c r="H24" s="5" t="n">
        <f si="7" t="shared"/>
        <v>84.0</v>
      </c>
      <c r="I24" s="5" t="n">
        <f si="7" t="shared"/>
        <v>161.0</v>
      </c>
      <c r="J24" s="5" t="n">
        <f si="7" t="shared"/>
        <v>121.0</v>
      </c>
      <c r="K24" s="5" t="n">
        <f si="7" t="shared"/>
        <v>63.0</v>
      </c>
      <c r="L24" s="5" t="n">
        <f si="7" t="shared"/>
        <v>73.0</v>
      </c>
      <c r="M24" s="5" t="n">
        <f si="7" t="shared"/>
        <v>455.0</v>
      </c>
      <c r="N24" s="11" t="n">
        <f si="5" t="shared"/>
        <v>1144.0</v>
      </c>
      <c r="O24" s="5" t="n">
        <f>O25-O19-O20-O21-O22-O23</f>
        <v>192453.0</v>
      </c>
      <c r="P24" s="5" t="n">
        <f>P25-P19-P20-P21-P22-P23</f>
        <v>14070.0</v>
      </c>
      <c r="Q24" s="11" t="n">
        <f si="2" t="shared"/>
        <v>689.0</v>
      </c>
      <c r="R24" s="6" t="n">
        <f si="0" t="shared"/>
        <v>20.420899854862117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4748.0</v>
      </c>
      <c r="E25" s="5" t="n">
        <v>4104.0</v>
      </c>
      <c r="F25" s="5" t="n">
        <v>6383.0</v>
      </c>
      <c r="G25" s="5" t="n">
        <v>5613.0</v>
      </c>
      <c r="H25" s="5" t="n">
        <v>11346.0</v>
      </c>
      <c r="I25" s="5" t="n">
        <v>13839.0</v>
      </c>
      <c r="J25" s="5" t="n">
        <v>9590.0</v>
      </c>
      <c r="K25" s="5" t="n">
        <v>3880.0</v>
      </c>
      <c r="L25" s="5" t="n">
        <v>1146.0</v>
      </c>
      <c r="M25" s="5" t="n">
        <v>8820.0</v>
      </c>
      <c r="N25" s="11" t="n">
        <f si="5" t="shared"/>
        <v>69469.0</v>
      </c>
      <c r="O25" s="5" t="n">
        <v>1635574.0</v>
      </c>
      <c r="P25" s="5" t="n">
        <v>733131.0</v>
      </c>
      <c r="Q25" s="11" t="n">
        <f si="2" t="shared"/>
        <v>60649.0</v>
      </c>
      <c r="R25" s="6" t="n">
        <f si="0" t="shared"/>
        <v>12.08809708321654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43.0</v>
      </c>
      <c r="E26" s="5" t="n">
        <v>26.0</v>
      </c>
      <c r="F26" s="5" t="n">
        <v>41.0</v>
      </c>
      <c r="G26" s="5" t="n">
        <v>38.0</v>
      </c>
      <c r="H26" s="5" t="n">
        <v>74.0</v>
      </c>
      <c r="I26" s="5" t="n">
        <v>135.0</v>
      </c>
      <c r="J26" s="5" t="n">
        <v>94.0</v>
      </c>
      <c r="K26" s="5" t="n">
        <v>45.0</v>
      </c>
      <c r="L26" s="5" t="n">
        <v>8.0</v>
      </c>
      <c r="M26" s="5" t="n">
        <v>93.0</v>
      </c>
      <c r="N26" s="11" t="n">
        <f si="5" t="shared"/>
        <v>597.0</v>
      </c>
      <c r="O26" s="5" t="n">
        <v>18077.0</v>
      </c>
      <c r="P26" s="5" t="n">
        <v>6788.0</v>
      </c>
      <c r="Q26" s="11" t="n">
        <f si="2" t="shared"/>
        <v>504.0</v>
      </c>
      <c r="R26" s="6" t="n">
        <f si="0" t="shared"/>
        <v>13.468253968253968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166.0</v>
      </c>
      <c r="E27" s="5" t="n">
        <v>197.0</v>
      </c>
      <c r="F27" s="5" t="n">
        <v>215.0</v>
      </c>
      <c r="G27" s="5" t="n">
        <v>229.0</v>
      </c>
      <c r="H27" s="5" t="n">
        <v>442.0</v>
      </c>
      <c r="I27" s="5" t="n">
        <v>665.0</v>
      </c>
      <c r="J27" s="5" t="n">
        <v>461.0</v>
      </c>
      <c r="K27" s="5" t="n">
        <v>194.0</v>
      </c>
      <c r="L27" s="5" t="n">
        <v>131.0</v>
      </c>
      <c r="M27" s="5" t="n">
        <v>548.0</v>
      </c>
      <c r="N27" s="11" t="n">
        <f si="5" t="shared"/>
        <v>3248.0</v>
      </c>
      <c r="O27" s="5" t="n">
        <v>118492.0</v>
      </c>
      <c r="P27" s="5" t="n">
        <v>40151.0</v>
      </c>
      <c r="Q27" s="11" t="n">
        <f si="2" t="shared"/>
        <v>2700.0</v>
      </c>
      <c r="R27" s="6" t="n">
        <f si="0" t="shared"/>
        <v>14.870740740740741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190.0</v>
      </c>
      <c r="E28" s="5" t="n">
        <v>236.0</v>
      </c>
      <c r="F28" s="5" t="n">
        <v>258.0</v>
      </c>
      <c r="G28" s="5" t="n">
        <v>244.0</v>
      </c>
      <c r="H28" s="5" t="n">
        <v>455.0</v>
      </c>
      <c r="I28" s="5" t="n">
        <v>704.0</v>
      </c>
      <c r="J28" s="5" t="n">
        <v>476.0</v>
      </c>
      <c r="K28" s="5" t="n">
        <v>165.0</v>
      </c>
      <c r="L28" s="5" t="n">
        <v>87.0</v>
      </c>
      <c r="M28" s="5" t="n">
        <v>410.0</v>
      </c>
      <c r="N28" s="11" t="n">
        <f si="5" t="shared"/>
        <v>3225.0</v>
      </c>
      <c r="O28" s="5" t="n">
        <v>79937.0</v>
      </c>
      <c r="P28" s="5" t="n">
        <v>36496.0</v>
      </c>
      <c r="Q28" s="11" t="n">
        <f si="2" t="shared"/>
        <v>2815.0</v>
      </c>
      <c r="R28" s="6" t="n">
        <f si="0" t="shared"/>
        <v>12.964831261101244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96.0</v>
      </c>
      <c r="E29" s="5" t="n">
        <v>133.0</v>
      </c>
      <c r="F29" s="5" t="n">
        <v>126.0</v>
      </c>
      <c r="G29" s="5" t="n">
        <v>90.0</v>
      </c>
      <c r="H29" s="5" t="n">
        <v>177.0</v>
      </c>
      <c r="I29" s="5" t="n">
        <v>147.0</v>
      </c>
      <c r="J29" s="5" t="n">
        <v>100.0</v>
      </c>
      <c r="K29" s="5" t="n">
        <v>40.0</v>
      </c>
      <c r="L29" s="5" t="n">
        <v>38.0</v>
      </c>
      <c r="M29" s="5" t="n">
        <v>186.0</v>
      </c>
      <c r="N29" s="11" t="n">
        <f si="5" t="shared"/>
        <v>1133.0</v>
      </c>
      <c r="O29" s="5" t="n">
        <v>27733.0</v>
      </c>
      <c r="P29" s="5" t="n">
        <v>10455.0</v>
      </c>
      <c r="Q29" s="11" t="n">
        <f si="2" t="shared"/>
        <v>947.0</v>
      </c>
      <c r="R29" s="6" t="n">
        <f si="0" t="shared"/>
        <v>11.040126715945089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137.0</v>
      </c>
      <c r="E30" s="5" t="n">
        <v>106.0</v>
      </c>
      <c r="F30" s="5" t="n">
        <v>137.0</v>
      </c>
      <c r="G30" s="5" t="n">
        <v>110.0</v>
      </c>
      <c r="H30" s="5" t="n">
        <v>206.0</v>
      </c>
      <c r="I30" s="5" t="n">
        <v>348.0</v>
      </c>
      <c r="J30" s="5" t="n">
        <v>233.0</v>
      </c>
      <c r="K30" s="5" t="n">
        <v>85.0</v>
      </c>
      <c r="L30" s="5" t="n">
        <v>36.0</v>
      </c>
      <c r="M30" s="5" t="n">
        <v>241.0</v>
      </c>
      <c r="N30" s="11" t="n">
        <f si="5" t="shared"/>
        <v>1639.0</v>
      </c>
      <c r="O30" s="5" t="n">
        <v>32059.0</v>
      </c>
      <c r="P30" s="5" t="n">
        <v>17500.0</v>
      </c>
      <c r="Q30" s="11" t="n">
        <f si="2" t="shared"/>
        <v>1398.0</v>
      </c>
      <c r="R30" s="6" t="n">
        <f si="0" t="shared"/>
        <v>12.51788268955651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40.0</v>
      </c>
      <c r="E31" s="5" t="n">
        <v>59.0</v>
      </c>
      <c r="F31" s="5" t="n">
        <v>80.0</v>
      </c>
      <c r="G31" s="5" t="n">
        <v>88.0</v>
      </c>
      <c r="H31" s="5" t="n">
        <v>147.0</v>
      </c>
      <c r="I31" s="5" t="n">
        <v>203.0</v>
      </c>
      <c r="J31" s="5" t="n">
        <v>88.0</v>
      </c>
      <c r="K31" s="5" t="n">
        <v>31.0</v>
      </c>
      <c r="L31" s="5" t="n">
        <v>12.0</v>
      </c>
      <c r="M31" s="5" t="n">
        <v>51.0</v>
      </c>
      <c r="N31" s="11" t="n">
        <f si="5" t="shared"/>
        <v>799.0</v>
      </c>
      <c r="O31" s="5" t="n">
        <v>12117.0</v>
      </c>
      <c r="P31" s="5" t="n">
        <v>7975.0</v>
      </c>
      <c r="Q31" s="11" t="n">
        <f si="2" t="shared"/>
        <v>748.0</v>
      </c>
      <c r="R31" s="6" t="n">
        <f si="0" t="shared"/>
        <v>10.661764705882353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63.0</v>
      </c>
      <c r="E32" s="5" t="n">
        <v>90.0</v>
      </c>
      <c r="F32" s="5" t="n">
        <v>69.0</v>
      </c>
      <c r="G32" s="5" t="n">
        <v>78.0</v>
      </c>
      <c r="H32" s="5" t="n">
        <v>137.0</v>
      </c>
      <c r="I32" s="5" t="n">
        <v>202.0</v>
      </c>
      <c r="J32" s="5" t="n">
        <v>85.0</v>
      </c>
      <c r="K32" s="5" t="n">
        <v>56.0</v>
      </c>
      <c r="L32" s="5" t="n">
        <v>21.0</v>
      </c>
      <c r="M32" s="5" t="n">
        <v>101.0</v>
      </c>
      <c r="N32" s="11" t="n">
        <f si="5" t="shared"/>
        <v>902.0</v>
      </c>
      <c r="O32" s="5" t="n">
        <v>20896.0</v>
      </c>
      <c r="P32" s="5" t="n">
        <v>9471.0</v>
      </c>
      <c r="Q32" s="11" t="n">
        <f si="2" t="shared"/>
        <v>801.0</v>
      </c>
      <c r="R32" s="6" t="n">
        <f si="0" t="shared"/>
        <v>11.823970037453183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359.0</v>
      </c>
      <c r="E33" s="5" t="n">
        <v>313.0</v>
      </c>
      <c r="F33" s="5" t="n">
        <v>387.0</v>
      </c>
      <c r="G33" s="5" t="n">
        <v>415.0</v>
      </c>
      <c r="H33" s="5" t="n">
        <v>701.0</v>
      </c>
      <c r="I33" s="5" t="n">
        <v>697.0</v>
      </c>
      <c r="J33" s="5" t="n">
        <v>489.0</v>
      </c>
      <c r="K33" s="5" t="n">
        <v>350.0</v>
      </c>
      <c r="L33" s="5" t="n">
        <v>138.0</v>
      </c>
      <c r="M33" s="5" t="n">
        <v>659.0</v>
      </c>
      <c r="N33" s="11" t="n">
        <f si="5" t="shared"/>
        <v>4508.0</v>
      </c>
      <c r="O33" s="5" t="n">
        <v>212477.0</v>
      </c>
      <c r="P33" s="5" t="n">
        <v>51417.0</v>
      </c>
      <c r="Q33" s="11" t="n">
        <f si="2" t="shared"/>
        <v>3849.0</v>
      </c>
      <c r="R33" s="6" t="n">
        <f si="0" t="shared"/>
        <v>13.358534684333593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43.0</v>
      </c>
      <c r="E34" s="5" t="n">
        <v>42.0</v>
      </c>
      <c r="F34" s="5" t="n">
        <v>57.0</v>
      </c>
      <c r="G34" s="5" t="n">
        <v>37.0</v>
      </c>
      <c r="H34" s="5" t="n">
        <v>99.0</v>
      </c>
      <c r="I34" s="5" t="n">
        <v>134.0</v>
      </c>
      <c r="J34" s="5" t="n">
        <v>87.0</v>
      </c>
      <c r="K34" s="5" t="n">
        <v>35.0</v>
      </c>
      <c r="L34" s="5" t="n">
        <v>19.0</v>
      </c>
      <c r="M34" s="5" t="n">
        <v>119.0</v>
      </c>
      <c r="N34" s="11" t="n">
        <f si="5" t="shared"/>
        <v>672.0</v>
      </c>
      <c r="O34" s="5" t="n">
        <v>12809.0</v>
      </c>
      <c r="P34" s="5" t="n">
        <v>7438.0</v>
      </c>
      <c r="Q34" s="11" t="n">
        <f si="2" t="shared"/>
        <v>553.0</v>
      </c>
      <c r="R34" s="6" t="n">
        <f si="0" t="shared"/>
        <v>13.450271247739602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41.0</v>
      </c>
      <c r="E35" s="5" t="n">
        <v>7.0</v>
      </c>
      <c r="F35" s="5" t="n">
        <v>10.0</v>
      </c>
      <c r="G35" s="5" t="n">
        <v>6.0</v>
      </c>
      <c r="H35" s="5" t="n">
        <v>11.0</v>
      </c>
      <c r="I35" s="5" t="n">
        <v>19.0</v>
      </c>
      <c r="J35" s="5" t="n">
        <v>8.0</v>
      </c>
      <c r="K35" s="5" t="n">
        <v>2.0</v>
      </c>
      <c r="L35" s="5" t="n">
        <v>1.0</v>
      </c>
      <c r="M35" s="5" t="n">
        <v>44.0</v>
      </c>
      <c r="N35" s="11" t="n">
        <f si="5" t="shared"/>
        <v>149.0</v>
      </c>
      <c r="O35" s="5" t="n">
        <v>2120.0</v>
      </c>
      <c r="P35" s="5" t="n">
        <v>720.0</v>
      </c>
      <c r="Q35" s="11" t="n">
        <f si="2" t="shared"/>
        <v>105.0</v>
      </c>
      <c r="R35" s="6" t="n">
        <f si="0" t="shared"/>
        <v>6.857142857142857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32.0</v>
      </c>
      <c r="E36" s="5" t="n">
        <v>16.0</v>
      </c>
      <c r="F36" s="5" t="n">
        <v>48.0</v>
      </c>
      <c r="G36" s="5" t="n">
        <v>33.0</v>
      </c>
      <c r="H36" s="5" t="n">
        <v>92.0</v>
      </c>
      <c r="I36" s="5" t="n">
        <v>158.0</v>
      </c>
      <c r="J36" s="5" t="n">
        <v>148.0</v>
      </c>
      <c r="K36" s="5" t="n">
        <v>25.0</v>
      </c>
      <c r="L36" s="5" t="n">
        <v>5.0</v>
      </c>
      <c r="M36" s="5" t="n">
        <v>47.0</v>
      </c>
      <c r="N36" s="11" t="n">
        <f si="5" t="shared"/>
        <v>604.0</v>
      </c>
      <c r="O36" s="5" t="n">
        <v>14703.0</v>
      </c>
      <c r="P36" s="5" t="n">
        <v>7342.0</v>
      </c>
      <c r="Q36" s="11" t="n">
        <f si="2" t="shared"/>
        <v>557.0</v>
      </c>
      <c r="R36" s="6" t="n">
        <f si="0" t="shared"/>
        <v>13.18132854578097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24.0</v>
      </c>
      <c r="E37" s="5" t="n">
        <v>35.0</v>
      </c>
      <c r="F37" s="5" t="n">
        <v>16.0</v>
      </c>
      <c r="G37" s="5" t="n">
        <v>32.0</v>
      </c>
      <c r="H37" s="5" t="n">
        <v>51.0</v>
      </c>
      <c r="I37" s="5" t="n">
        <v>58.0</v>
      </c>
      <c r="J37" s="5" t="n">
        <v>37.0</v>
      </c>
      <c r="K37" s="5" t="n">
        <v>38.0</v>
      </c>
      <c r="L37" s="5" t="n">
        <v>32.0</v>
      </c>
      <c r="M37" s="5" t="n">
        <v>140.0</v>
      </c>
      <c r="N37" s="11" t="n">
        <f si="5" t="shared"/>
        <v>463.0</v>
      </c>
      <c r="O37" s="5" t="n">
        <v>43474.0</v>
      </c>
      <c r="P37" s="5" t="n">
        <v>6185.0</v>
      </c>
      <c r="Q37" s="11" t="n">
        <f si="2" t="shared"/>
        <v>323.0</v>
      </c>
      <c r="R37" s="6" t="n">
        <f si="0" t="shared"/>
        <v>19.148606811145513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347.0</v>
      </c>
      <c r="E38" s="5" t="n">
        <f ref="E38:M38" si="8" t="shared">E39-E26-E27-E28-E29-E30-E31-E32-E33-E34-E35-E36-E37</f>
        <v>217.0</v>
      </c>
      <c r="F38" s="5" t="n">
        <f si="8" t="shared"/>
        <v>285.0</v>
      </c>
      <c r="G38" s="5" t="n">
        <f si="8" t="shared"/>
        <v>302.0</v>
      </c>
      <c r="H38" s="5" t="n">
        <f si="8" t="shared"/>
        <v>603.0</v>
      </c>
      <c r="I38" s="5" t="n">
        <f si="8" t="shared"/>
        <v>839.0</v>
      </c>
      <c r="J38" s="5" t="n">
        <f si="8" t="shared"/>
        <v>546.0</v>
      </c>
      <c r="K38" s="5" t="n">
        <f si="8" t="shared"/>
        <v>274.0</v>
      </c>
      <c r="L38" s="5" t="n">
        <f si="8" t="shared"/>
        <v>101.0</v>
      </c>
      <c r="M38" s="5" t="n">
        <f si="8" t="shared"/>
        <v>805.0</v>
      </c>
      <c r="N38" s="11" t="n">
        <f si="5" t="shared"/>
        <v>4319.0</v>
      </c>
      <c r="O38" s="5" t="n">
        <f>O39-O26-O27-O28-O29-O30-O31-O32-O33-O34-O35-O36-O37</f>
        <v>138070.0</v>
      </c>
      <c r="P38" s="5" t="n">
        <f>P39-P26-P27-P28-P29-P30-P31-P32-P33-P34-P35-P36-P37</f>
        <v>47737.0</v>
      </c>
      <c r="Q38" s="11" t="n">
        <f si="2" t="shared"/>
        <v>3514.0</v>
      </c>
      <c r="R38" s="6" t="n">
        <f si="0" t="shared"/>
        <v>13.584803642572567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1581.0</v>
      </c>
      <c r="E39" s="5" t="n">
        <v>1477.0</v>
      </c>
      <c r="F39" s="5" t="n">
        <v>1729.0</v>
      </c>
      <c r="G39" s="5" t="n">
        <v>1702.0</v>
      </c>
      <c r="H39" s="5" t="n">
        <v>3195.0</v>
      </c>
      <c r="I39" s="5" t="n">
        <v>4309.0</v>
      </c>
      <c r="J39" s="5" t="n">
        <v>2852.0</v>
      </c>
      <c r="K39" s="5" t="n">
        <v>1340.0</v>
      </c>
      <c r="L39" s="5" t="n">
        <v>629.0</v>
      </c>
      <c r="M39" s="5" t="n">
        <v>3444.0</v>
      </c>
      <c r="N39" s="11" t="n">
        <f si="5" t="shared"/>
        <v>22258.0</v>
      </c>
      <c r="O39" s="5" t="n">
        <v>732964.0</v>
      </c>
      <c r="P39" s="5" t="n">
        <v>249675.0</v>
      </c>
      <c r="Q39" s="11" t="n">
        <f si="2" t="shared"/>
        <v>18814.0</v>
      </c>
      <c r="R39" s="6" t="n">
        <f si="0" t="shared"/>
        <v>13.27070266822579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464.0</v>
      </c>
      <c r="E40" s="5" t="n">
        <v>406.0</v>
      </c>
      <c r="F40" s="5" t="n">
        <v>555.0</v>
      </c>
      <c r="G40" s="5" t="n">
        <v>596.0</v>
      </c>
      <c r="H40" s="5" t="n">
        <v>1304.0</v>
      </c>
      <c r="I40" s="5" t="n">
        <v>1247.0</v>
      </c>
      <c r="J40" s="5" t="n">
        <v>510.0</v>
      </c>
      <c r="K40" s="5" t="n">
        <v>207.0</v>
      </c>
      <c r="L40" s="5" t="n">
        <v>83.0</v>
      </c>
      <c r="M40" s="5" t="n">
        <v>1164.0</v>
      </c>
      <c r="N40" s="11" t="n">
        <f si="5" t="shared"/>
        <v>6536.0</v>
      </c>
      <c r="O40" s="5" t="n">
        <v>92073.0</v>
      </c>
      <c r="P40" s="5" t="n">
        <v>52596.0</v>
      </c>
      <c r="Q40" s="11" t="n">
        <f si="2" t="shared"/>
        <v>5372.0</v>
      </c>
      <c r="R40" s="6" t="n">
        <f si="0" t="shared"/>
        <v>9.790766939687268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73.0</v>
      </c>
      <c r="E41" s="5" t="n">
        <v>78.0</v>
      </c>
      <c r="F41" s="5" t="n">
        <v>90.0</v>
      </c>
      <c r="G41" s="5" t="n">
        <v>82.0</v>
      </c>
      <c r="H41" s="5" t="n">
        <v>231.0</v>
      </c>
      <c r="I41" s="5" t="n">
        <v>262.0</v>
      </c>
      <c r="J41" s="5" t="n">
        <v>126.0</v>
      </c>
      <c r="K41" s="5" t="n">
        <v>37.0</v>
      </c>
      <c r="L41" s="5" t="n">
        <v>28.0</v>
      </c>
      <c r="M41" s="5" t="n">
        <v>168.0</v>
      </c>
      <c r="N41" s="11" t="n">
        <f si="5" t="shared"/>
        <v>1175.0</v>
      </c>
      <c r="O41" s="5" t="n">
        <v>25128.0</v>
      </c>
      <c r="P41" s="5" t="n">
        <v>11370.0</v>
      </c>
      <c r="Q41" s="11" t="n">
        <f si="2" t="shared"/>
        <v>1007.0</v>
      </c>
      <c r="R41" s="6" t="n">
        <f si="0" t="shared"/>
        <v>11.290963257199603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48.0</v>
      </c>
      <c r="E42" s="5" t="n">
        <f ref="E42:M42" si="9" t="shared">E43-E40-E41</f>
        <v>7.0</v>
      </c>
      <c r="F42" s="5" t="n">
        <f si="9" t="shared"/>
        <v>8.0</v>
      </c>
      <c r="G42" s="5" t="n">
        <f si="9" t="shared"/>
        <v>7.0</v>
      </c>
      <c r="H42" s="5" t="n">
        <f si="9" t="shared"/>
        <v>19.0</v>
      </c>
      <c r="I42" s="5" t="n">
        <f si="9" t="shared"/>
        <v>36.0</v>
      </c>
      <c r="J42" s="5" t="n">
        <f si="9" t="shared"/>
        <v>33.0</v>
      </c>
      <c r="K42" s="5" t="n">
        <f si="9" t="shared"/>
        <v>7.0</v>
      </c>
      <c r="L42" s="5" t="n">
        <f si="9" t="shared"/>
        <v>4.0</v>
      </c>
      <c r="M42" s="5" t="n">
        <f si="9" t="shared"/>
        <v>31.0</v>
      </c>
      <c r="N42" s="11" t="n">
        <f si="5" t="shared"/>
        <v>200.0</v>
      </c>
      <c r="O42" s="5" t="n">
        <f>O43-O40-O41</f>
        <v>9677.0</v>
      </c>
      <c r="P42" s="5" t="n">
        <f>P43-P40-P41</f>
        <v>1954.0</v>
      </c>
      <c r="Q42" s="11" t="n">
        <f si="2" t="shared"/>
        <v>169.0</v>
      </c>
      <c r="R42" s="6" t="n">
        <f si="0" t="shared"/>
        <v>11.562130177514794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585.0</v>
      </c>
      <c r="E43" s="5" t="n">
        <v>491.0</v>
      </c>
      <c r="F43" s="5" t="n">
        <v>653.0</v>
      </c>
      <c r="G43" s="5" t="n">
        <v>685.0</v>
      </c>
      <c r="H43" s="5" t="n">
        <v>1554.0</v>
      </c>
      <c r="I43" s="5" t="n">
        <v>1545.0</v>
      </c>
      <c r="J43" s="5" t="n">
        <v>669.0</v>
      </c>
      <c r="K43" s="5" t="n">
        <v>251.0</v>
      </c>
      <c r="L43" s="5" t="n">
        <v>115.0</v>
      </c>
      <c r="M43" s="5" t="n">
        <v>1363.0</v>
      </c>
      <c r="N43" s="11" t="n">
        <f si="5" t="shared"/>
        <v>7911.0</v>
      </c>
      <c r="O43" s="5" t="n">
        <v>126878.0</v>
      </c>
      <c r="P43" s="5" t="n">
        <v>65920.0</v>
      </c>
      <c r="Q43" s="11" t="n">
        <f si="2" t="shared"/>
        <v>6548.0</v>
      </c>
      <c r="R43" s="6" t="n">
        <f si="0" t="shared"/>
        <v>10.067196090409285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18.0</v>
      </c>
      <c r="E44" s="8" t="n">
        <v>18.0</v>
      </c>
      <c r="F44" s="8" t="n">
        <v>20.0</v>
      </c>
      <c r="G44" s="8" t="n">
        <v>8.0</v>
      </c>
      <c r="H44" s="8" t="n">
        <v>22.0</v>
      </c>
      <c r="I44" s="8" t="n">
        <v>59.0</v>
      </c>
      <c r="J44" s="8" t="n">
        <v>70.0</v>
      </c>
      <c r="K44" s="8" t="n">
        <v>57.0</v>
      </c>
      <c r="L44" s="8" t="n">
        <v>33.0</v>
      </c>
      <c r="M44" s="8" t="n">
        <v>441.0</v>
      </c>
      <c r="N44" s="11" t="n">
        <f si="5" t="shared"/>
        <v>746.0</v>
      </c>
      <c r="O44" s="8" t="n">
        <v>177976.0</v>
      </c>
      <c r="P44" s="8" t="n">
        <v>7580.0</v>
      </c>
      <c r="Q44" s="11" t="n">
        <f si="2" t="shared"/>
        <v>305.0</v>
      </c>
      <c r="R44" s="6" t="n">
        <f si="0" t="shared"/>
        <v>24.852459016393443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14.0</v>
      </c>
      <c r="E45" s="8" t="n">
        <f ref="E45:M45" si="10" t="shared">E46-E44</f>
        <v>12.0</v>
      </c>
      <c r="F45" s="8" t="n">
        <f si="10" t="shared"/>
        <v>19.0</v>
      </c>
      <c r="G45" s="8" t="n">
        <f si="10" t="shared"/>
        <v>13.0</v>
      </c>
      <c r="H45" s="8" t="n">
        <f si="10" t="shared"/>
        <v>64.0</v>
      </c>
      <c r="I45" s="8" t="n">
        <f si="10" t="shared"/>
        <v>86.0</v>
      </c>
      <c r="J45" s="8" t="n">
        <f si="10" t="shared"/>
        <v>67.0</v>
      </c>
      <c r="K45" s="8" t="n">
        <f si="10" t="shared"/>
        <v>34.0</v>
      </c>
      <c r="L45" s="8" t="n">
        <f si="10" t="shared"/>
        <v>19.0</v>
      </c>
      <c r="M45" s="8" t="n">
        <f si="10" t="shared"/>
        <v>271.0</v>
      </c>
      <c r="N45" s="11" t="n">
        <f si="5" t="shared"/>
        <v>599.0</v>
      </c>
      <c r="O45" s="8" t="n">
        <f>O46-O44</f>
        <v>106513.0</v>
      </c>
      <c r="P45" s="8" t="n">
        <f>P46-P44</f>
        <v>6262.0</v>
      </c>
      <c r="Q45" s="11" t="n">
        <f si="2" t="shared"/>
        <v>328.0</v>
      </c>
      <c r="R45" s="6" t="n">
        <f si="0" t="shared"/>
        <v>19.091463414634145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32.0</v>
      </c>
      <c r="E46" s="8" t="n">
        <v>30.0</v>
      </c>
      <c r="F46" s="8" t="n">
        <v>39.0</v>
      </c>
      <c r="G46" s="8" t="n">
        <v>21.0</v>
      </c>
      <c r="H46" s="8" t="n">
        <v>86.0</v>
      </c>
      <c r="I46" s="8" t="n">
        <v>145.0</v>
      </c>
      <c r="J46" s="8" t="n">
        <v>137.0</v>
      </c>
      <c r="K46" s="8" t="n">
        <v>91.0</v>
      </c>
      <c r="L46" s="8" t="n">
        <v>52.0</v>
      </c>
      <c r="M46" s="8" t="n">
        <v>712.0</v>
      </c>
      <c r="N46" s="11" t="n">
        <f si="5" t="shared"/>
        <v>1345.0</v>
      </c>
      <c r="O46" s="8" t="n">
        <v>284489.0</v>
      </c>
      <c r="P46" s="8" t="n">
        <v>13842.0</v>
      </c>
      <c r="Q46" s="11" t="n">
        <f si="2" t="shared"/>
        <v>633.0</v>
      </c>
      <c r="R46" s="6" t="n">
        <f si="0" t="shared"/>
        <v>21.86729857819905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5.0</v>
      </c>
      <c r="E47" s="5" t="n">
        <v>14.0</v>
      </c>
      <c r="F47" s="5" t="n">
        <v>14.0</v>
      </c>
      <c r="G47" s="5" t="n">
        <v>13.0</v>
      </c>
      <c r="H47" s="5" t="n">
        <v>17.0</v>
      </c>
      <c r="I47" s="5" t="n">
        <v>11.0</v>
      </c>
      <c r="J47" s="5" t="n">
        <v>3.0</v>
      </c>
      <c r="K47" s="5" t="n">
        <v>4.0</v>
      </c>
      <c r="L47" s="5" t="n">
        <v>9.0</v>
      </c>
      <c r="M47" s="5" t="n">
        <v>21.0</v>
      </c>
      <c r="N47" s="11" t="n">
        <f si="5" t="shared"/>
        <v>111.0</v>
      </c>
      <c r="O47" s="5" t="n">
        <v>10227.0</v>
      </c>
      <c r="P47" s="5" t="n">
        <v>1288.0</v>
      </c>
      <c r="Q47" s="11" t="n">
        <f si="2" t="shared"/>
        <v>90.0</v>
      </c>
      <c r="R47" s="6" t="n">
        <f si="0" t="shared"/>
        <v>14.311111111111112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21601.0</v>
      </c>
      <c r="E48" s="5" t="n">
        <f ref="E48:M48" si="11" t="shared">E47+E46+E43+E39+E25+E18</f>
        <v>63759.0</v>
      </c>
      <c r="F48" s="5" t="n">
        <f si="11" t="shared"/>
        <v>103979.0</v>
      </c>
      <c r="G48" s="5" t="n">
        <f si="11" t="shared"/>
        <v>78597.0</v>
      </c>
      <c r="H48" s="5" t="n">
        <f si="11" t="shared"/>
        <v>86106.0</v>
      </c>
      <c r="I48" s="5" t="n">
        <f si="11" t="shared"/>
        <v>61153.0</v>
      </c>
      <c r="J48" s="5" t="n">
        <f si="11" t="shared"/>
        <v>25900.0</v>
      </c>
      <c r="K48" s="5" t="n">
        <f si="11" t="shared"/>
        <v>13311.0</v>
      </c>
      <c r="L48" s="5" t="n">
        <f si="11" t="shared"/>
        <v>7631.0</v>
      </c>
      <c r="M48" s="5" t="n">
        <f si="11" t="shared"/>
        <v>75750.0</v>
      </c>
      <c r="N48" s="11" t="n">
        <f si="5" t="shared"/>
        <v>537787.0</v>
      </c>
      <c r="O48" s="5" t="n">
        <f>O47+O46+O43+O39+O25+O18</f>
        <v>3.4344182E7</v>
      </c>
      <c r="P48" s="5" t="n">
        <f>P47+P46+P43+P39+P25+P18</f>
        <v>3689909.0</v>
      </c>
      <c r="Q48" s="11" t="n">
        <f si="2" t="shared"/>
        <v>462037.0</v>
      </c>
      <c r="R48" s="6" t="n">
        <f si="0" t="shared"/>
        <v>7.98617643175763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4.016645995533548</v>
      </c>
      <c r="E49" s="6" t="n">
        <f ref="E49" si="13" t="shared">E48/$N$48*100</f>
        <v>11.855809084265703</v>
      </c>
      <c r="F49" s="6" t="n">
        <f ref="F49" si="14" t="shared">F48/$N$48*100</f>
        <v>19.334606451996795</v>
      </c>
      <c r="G49" s="6" t="n">
        <f ref="G49" si="15" t="shared">G48/$N$48*100</f>
        <v>14.614894000784698</v>
      </c>
      <c r="H49" s="6" t="n">
        <f ref="H49" si="16" t="shared">H48/$N$48*100</f>
        <v>16.01117170924548</v>
      </c>
      <c r="I49" s="6" t="n">
        <f ref="I49" si="17" t="shared">I48/$N$48*100</f>
        <v>11.37123061732619</v>
      </c>
      <c r="J49" s="6" t="n">
        <f ref="J49" si="18" t="shared">J48/$N$48*100</f>
        <v>4.816033113481732</v>
      </c>
      <c r="K49" s="6" t="n">
        <f ref="K49" si="19" t="shared">K48/$N$48*100</f>
        <v>2.4751435047704757</v>
      </c>
      <c r="L49" s="6" t="n">
        <f ref="L49" si="20" t="shared">L48/$N$48*100</f>
        <v>1.4189632698447525</v>
      </c>
      <c r="M49" s="6" t="n">
        <f ref="M49" si="21" t="shared">M48/$N$48*100</f>
        <v>14.085502252750622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