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<sst xmlns="http://schemas.openxmlformats.org/spreadsheetml/2006/main" count="109" uniqueCount="64">
  <si>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</si>
  <si>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</si>
  <si>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</si>
  <si>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</si>
  <si>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</si>
  <si>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</si>
  <si>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</si>
  <si>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</si>
  <si>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</si>
  <si>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</si>
  <si>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</si>
  <si>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</si>
  <si>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</si>
  <si>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</si>
  <si>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</si>
  <si>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</si>
  <si>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</si>
  <si>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</si>
  <si>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</si>
  <si>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</si>
  <si>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</si>
  <si>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</si>
  <si>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</si>
  <si>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</si>
  <si>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</si>
  <si>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</si>
  <si>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</si>
  <si>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</si>
  <si>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</si>
  <si>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</si>
  <si>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</si>
  <si>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</si>
  <si>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</si>
  <si>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</si>
  <si>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</si>
  <si>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</si>
  <si>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</si>
  <si>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</si>
  <si>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</si>
  <si>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</si>
  <si>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</si>
  <si>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</si>
  <si>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</si>
  <si>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</si>
  <si>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</si>
  <si>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</si>
  <si>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</si>
  <si>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</si>
  <si>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</si>
  <si>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</si>
  <si>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</si>
  <si>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</si>
  <si>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</si>
  <si>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</si>
  <si>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</si>
  <si>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</si>
  <si>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</si>
  <si>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</si>
  <si>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</si>
  <si>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</si>
  <si>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</si>
  <si>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</si>
  <si>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113年1至7月來臺旅客人次－按年齡分
Table 1-5   Visitor Arrivals by Age,
January-July,2024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</si>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</sst>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33805.0</v>
      </c>
      <c r="E3" s="2" t="n">
        <v>49903.0</v>
      </c>
      <c r="F3" s="2" t="n">
        <v>151075.0</v>
      </c>
      <c r="G3" s="2" t="n">
        <v>183127.0</v>
      </c>
      <c r="H3" s="2" t="n">
        <v>120891.0</v>
      </c>
      <c r="I3" s="2" t="n">
        <v>93945.0</v>
      </c>
      <c r="J3" s="2" t="n">
        <v>101407.0</v>
      </c>
      <c r="K3" s="2" t="n">
        <f>SUM(D3:J3)</f>
        <v>734153.0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5744.0</v>
      </c>
      <c r="E4" s="2" t="n">
        <v>6763.0</v>
      </c>
      <c r="F4" s="2" t="n">
        <v>42810.0</v>
      </c>
      <c r="G4" s="2" t="n">
        <v>69729.0</v>
      </c>
      <c r="H4" s="2" t="n">
        <v>56717.0</v>
      </c>
      <c r="I4" s="2" t="n">
        <v>26095.0</v>
      </c>
      <c r="J4" s="2" t="n">
        <v>16245.0</v>
      </c>
      <c r="K4" s="2" t="n">
        <f ref="K4:K48" si="0" t="shared">SUM(D4:J4)</f>
        <v>224103.0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16123.0</v>
      </c>
      <c r="E5" s="2" t="n">
        <v>34173.0</v>
      </c>
      <c r="F5" s="2" t="n">
        <v>120628.0</v>
      </c>
      <c r="G5" s="2" t="n">
        <v>91858.0</v>
      </c>
      <c r="H5" s="2" t="n">
        <v>113744.0</v>
      </c>
      <c r="I5" s="2" t="n">
        <v>139963.0</v>
      </c>
      <c r="J5" s="2" t="n">
        <v>167037.0</v>
      </c>
      <c r="K5" s="2" t="n">
        <f si="0" t="shared"/>
        <v>683526.0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12536.0</v>
      </c>
      <c r="E6" s="2" t="n">
        <v>35930.0</v>
      </c>
      <c r="F6" s="2" t="n">
        <v>112693.0</v>
      </c>
      <c r="G6" s="2" t="n">
        <v>110202.0</v>
      </c>
      <c r="H6" s="2" t="n">
        <v>92244.0</v>
      </c>
      <c r="I6" s="2" t="n">
        <v>102948.0</v>
      </c>
      <c r="J6" s="2" t="n">
        <v>93786.0</v>
      </c>
      <c r="K6" s="2" t="n">
        <f si="0" t="shared"/>
        <v>560339.0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522.0</v>
      </c>
      <c r="E7" s="2" t="n">
        <v>461.0</v>
      </c>
      <c r="F7" s="2" t="n">
        <v>4002.0</v>
      </c>
      <c r="G7" s="2" t="n">
        <v>7173.0</v>
      </c>
      <c r="H7" s="2" t="n">
        <v>5089.0</v>
      </c>
      <c r="I7" s="2" t="n">
        <v>2727.0</v>
      </c>
      <c r="J7" s="2" t="n">
        <v>1469.0</v>
      </c>
      <c r="K7" s="2" t="n">
        <f si="0" t="shared"/>
        <v>21443.0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268.0</v>
      </c>
      <c r="E8" s="2" t="n">
        <v>325.0</v>
      </c>
      <c r="F8" s="2" t="n">
        <v>1485.0</v>
      </c>
      <c r="G8" s="2" t="n">
        <v>2837.0</v>
      </c>
      <c r="H8" s="2" t="n">
        <v>2553.0</v>
      </c>
      <c r="I8" s="2" t="n">
        <v>1565.0</v>
      </c>
      <c r="J8" s="2" t="n">
        <v>1299.0</v>
      </c>
      <c r="K8" s="2" t="n">
        <f si="0" t="shared"/>
        <v>10332.0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10317.0</v>
      </c>
      <c r="E9" s="2" t="n">
        <v>16453.0</v>
      </c>
      <c r="F9" s="2" t="n">
        <v>62776.0</v>
      </c>
      <c r="G9" s="2" t="n">
        <v>56508.0</v>
      </c>
      <c r="H9" s="2" t="n">
        <v>39366.0</v>
      </c>
      <c r="I9" s="2" t="n">
        <v>35631.0</v>
      </c>
      <c r="J9" s="2" t="n">
        <v>32018.0</v>
      </c>
      <c r="K9" s="2" t="n">
        <f si="0" t="shared"/>
        <v>253069.0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13976.0</v>
      </c>
      <c r="E10" s="2" t="n">
        <v>9840.0</v>
      </c>
      <c r="F10" s="2" t="n">
        <v>36282.0</v>
      </c>
      <c r="G10" s="2" t="n">
        <v>54234.0</v>
      </c>
      <c r="H10" s="2" t="n">
        <v>42470.0</v>
      </c>
      <c r="I10" s="2" t="n">
        <v>38048.0</v>
      </c>
      <c r="J10" s="2" t="n">
        <v>40448.0</v>
      </c>
      <c r="K10" s="2" t="n">
        <f si="0" t="shared"/>
        <v>235298.0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2260.0</v>
      </c>
      <c r="E11" s="2" t="n">
        <v>7531.0</v>
      </c>
      <c r="F11" s="2" t="n">
        <v>42038.0</v>
      </c>
      <c r="G11" s="2" t="n">
        <v>35545.0</v>
      </c>
      <c r="H11" s="2" t="n">
        <v>24537.0</v>
      </c>
      <c r="I11" s="2" t="n">
        <v>10808.0</v>
      </c>
      <c r="J11" s="2" t="n">
        <v>8449.0</v>
      </c>
      <c r="K11" s="2" t="n">
        <f si="0" t="shared"/>
        <v>131168.0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7671.0</v>
      </c>
      <c r="E12" s="2" t="n">
        <v>12581.0</v>
      </c>
      <c r="F12" s="2" t="n">
        <v>63980.0</v>
      </c>
      <c r="G12" s="2" t="n">
        <v>89415.0</v>
      </c>
      <c r="H12" s="2" t="n">
        <v>42518.0</v>
      </c>
      <c r="I12" s="2" t="n">
        <v>25965.0</v>
      </c>
      <c r="J12" s="2" t="n">
        <v>22691.0</v>
      </c>
      <c r="K12" s="2" t="n">
        <f si="0" t="shared"/>
        <v>264821.0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3903.0</v>
      </c>
      <c r="E13" s="2" t="n">
        <v>7402.0</v>
      </c>
      <c r="F13" s="2" t="n">
        <v>61615.0</v>
      </c>
      <c r="G13" s="2" t="n">
        <v>78175.0</v>
      </c>
      <c r="H13" s="2" t="n">
        <v>44601.0</v>
      </c>
      <c r="I13" s="2" t="n">
        <v>24721.0</v>
      </c>
      <c r="J13" s="2" t="n">
        <v>18681.0</v>
      </c>
      <c r="K13" s="2" t="n">
        <f si="0" t="shared"/>
        <v>239098.0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3575.0</v>
      </c>
      <c r="E14" s="2" t="n">
        <v>12416.0</v>
      </c>
      <c r="F14" s="2" t="n">
        <v>68348.0</v>
      </c>
      <c r="G14" s="2" t="n">
        <v>71915.0</v>
      </c>
      <c r="H14" s="2" t="n">
        <v>35081.0</v>
      </c>
      <c r="I14" s="2" t="n">
        <v>15413.0</v>
      </c>
      <c r="J14" s="2" t="n">
        <v>14149.0</v>
      </c>
      <c r="K14" s="2" t="n">
        <f si="0" t="shared"/>
        <v>220897.0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493.0</v>
      </c>
      <c r="E15" s="2" t="n">
        <f ref="E15:J15" si="1" t="shared">E16-E9-E10-E11-E12-E13-E14</f>
        <v>836.0</v>
      </c>
      <c r="F15" s="2" t="n">
        <f si="1" t="shared"/>
        <v>3286.0</v>
      </c>
      <c r="G15" s="2" t="n">
        <f si="1" t="shared"/>
        <v>3367.0</v>
      </c>
      <c r="H15" s="2" t="n">
        <f si="1" t="shared"/>
        <v>2342.0</v>
      </c>
      <c r="I15" s="2" t="n">
        <f si="1" t="shared"/>
        <v>1582.0</v>
      </c>
      <c r="J15" s="2" t="n">
        <f si="1" t="shared"/>
        <v>1989.0</v>
      </c>
      <c r="K15" s="2" t="n">
        <f si="0" t="shared"/>
        <v>13895.0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42195.0</v>
      </c>
      <c r="E16" s="2" t="n">
        <v>67059.0</v>
      </c>
      <c r="F16" s="2" t="n">
        <v>338325.0</v>
      </c>
      <c r="G16" s="2" t="n">
        <v>389159.0</v>
      </c>
      <c r="H16" s="2" t="n">
        <v>230915.0</v>
      </c>
      <c r="I16" s="2" t="n">
        <v>152168.0</v>
      </c>
      <c r="J16" s="2" t="n">
        <v>138425.0</v>
      </c>
      <c r="K16" s="2" t="n">
        <f si="0" t="shared"/>
        <v>1358246.0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1163.0</v>
      </c>
      <c r="E17" s="2" t="n">
        <f ref="E17:J17" si="2" t="shared">E18-E16-E3-E4-E5-E6-E7-E8</f>
        <v>1584.0</v>
      </c>
      <c r="F17" s="2" t="n">
        <f si="2" t="shared"/>
        <v>5223.0</v>
      </c>
      <c r="G17" s="2" t="n">
        <f si="2" t="shared"/>
        <v>8972.0</v>
      </c>
      <c r="H17" s="2" t="n">
        <f si="2" t="shared"/>
        <v>7571.0</v>
      </c>
      <c r="I17" s="2" t="n">
        <f si="2" t="shared"/>
        <v>4352.0</v>
      </c>
      <c r="J17" s="2" t="n">
        <f si="2" t="shared"/>
        <v>4032.0</v>
      </c>
      <c r="K17" s="2" t="n">
        <f si="0" t="shared"/>
        <v>32897.0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112356.0</v>
      </c>
      <c r="E18" s="2" t="n">
        <v>196198.0</v>
      </c>
      <c r="F18" s="2" t="n">
        <v>776241.0</v>
      </c>
      <c r="G18" s="2" t="n">
        <v>863057.0</v>
      </c>
      <c r="H18" s="2" t="n">
        <v>629724.0</v>
      </c>
      <c r="I18" s="2" t="n">
        <v>523763.0</v>
      </c>
      <c r="J18" s="2" t="n">
        <v>523700.0</v>
      </c>
      <c r="K18" s="2" t="n">
        <f si="0" t="shared"/>
        <v>3625039.0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3683.0</v>
      </c>
      <c r="E19" s="2" t="n">
        <v>4559.0</v>
      </c>
      <c r="F19" s="2" t="n">
        <v>7733.0</v>
      </c>
      <c r="G19" s="2" t="n">
        <v>11269.0</v>
      </c>
      <c r="H19" s="2" t="n">
        <v>10439.0</v>
      </c>
      <c r="I19" s="2" t="n">
        <v>10222.0</v>
      </c>
      <c r="J19" s="2" t="n">
        <v>15719.0</v>
      </c>
      <c r="K19" s="2" t="n">
        <f si="0" t="shared"/>
        <v>63624.0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23706.0</v>
      </c>
      <c r="E20" s="2" t="n">
        <v>39017.0</v>
      </c>
      <c r="F20" s="2" t="n">
        <v>48021.0</v>
      </c>
      <c r="G20" s="2" t="n">
        <v>62382.0</v>
      </c>
      <c r="H20" s="2" t="n">
        <v>62446.0</v>
      </c>
      <c r="I20" s="2" t="n">
        <v>61239.0</v>
      </c>
      <c r="J20" s="2" t="n">
        <v>75778.0</v>
      </c>
      <c r="K20" s="2" t="n">
        <f si="0" t="shared"/>
        <v>372589.0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56.0</v>
      </c>
      <c r="E21" s="2" t="n">
        <v>148.0</v>
      </c>
      <c r="F21" s="2" t="n">
        <v>373.0</v>
      </c>
      <c r="G21" s="2" t="n">
        <v>610.0</v>
      </c>
      <c r="H21" s="2" t="n">
        <v>473.0</v>
      </c>
      <c r="I21" s="2" t="n">
        <v>373.0</v>
      </c>
      <c r="J21" s="2" t="n">
        <v>371.0</v>
      </c>
      <c r="K21" s="2" t="n">
        <f si="0" t="shared"/>
        <v>2404.0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90.0</v>
      </c>
      <c r="E22" s="2" t="n">
        <v>109.0</v>
      </c>
      <c r="F22" s="2" t="n">
        <v>320.0</v>
      </c>
      <c r="G22" s="2" t="n">
        <v>648.0</v>
      </c>
      <c r="H22" s="2" t="n">
        <v>515.0</v>
      </c>
      <c r="I22" s="2" t="n">
        <v>344.0</v>
      </c>
      <c r="J22" s="2" t="n">
        <v>352.0</v>
      </c>
      <c r="K22" s="2" t="n">
        <f si="0" t="shared"/>
        <v>2378.0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20.0</v>
      </c>
      <c r="E23" s="2" t="n">
        <v>30.0</v>
      </c>
      <c r="F23" s="2" t="n">
        <v>135.0</v>
      </c>
      <c r="G23" s="2" t="n">
        <v>161.0</v>
      </c>
      <c r="H23" s="2" t="n">
        <v>125.0</v>
      </c>
      <c r="I23" s="2" t="n">
        <v>83.0</v>
      </c>
      <c r="J23" s="2" t="n">
        <v>95.0</v>
      </c>
      <c r="K23" s="2" t="n">
        <f si="0" t="shared"/>
        <v>649.0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152.0</v>
      </c>
      <c r="E24" s="2" t="n">
        <f ref="E24:J24" si="3" t="shared">E25-E19-E20-E21-E22-E23</f>
        <v>234.0</v>
      </c>
      <c r="F24" s="2" t="n">
        <f si="3" t="shared"/>
        <v>1902.0</v>
      </c>
      <c r="G24" s="2" t="n">
        <f si="3" t="shared"/>
        <v>2087.0</v>
      </c>
      <c r="H24" s="2" t="n">
        <f si="3" t="shared"/>
        <v>1069.0</v>
      </c>
      <c r="I24" s="2" t="n">
        <f si="3" t="shared"/>
        <v>750.0</v>
      </c>
      <c r="J24" s="2" t="n">
        <f si="3" t="shared"/>
        <v>643.0</v>
      </c>
      <c r="K24" s="2" t="n">
        <f si="0" t="shared"/>
        <v>6837.0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27707.0</v>
      </c>
      <c r="E25" s="2" t="n">
        <v>44097.0</v>
      </c>
      <c r="F25" s="2" t="n">
        <v>58484.0</v>
      </c>
      <c r="G25" s="2" t="n">
        <v>77157.0</v>
      </c>
      <c r="H25" s="2" t="n">
        <v>75067.0</v>
      </c>
      <c r="I25" s="2" t="n">
        <v>73011.0</v>
      </c>
      <c r="J25" s="2" t="n">
        <v>92958.0</v>
      </c>
      <c r="K25" s="2" t="n">
        <f si="0" t="shared"/>
        <v>448481.0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123.0</v>
      </c>
      <c r="E26" s="2" t="n">
        <v>192.0</v>
      </c>
      <c r="F26" s="2" t="n">
        <v>888.0</v>
      </c>
      <c r="G26" s="2" t="n">
        <v>1044.0</v>
      </c>
      <c r="H26" s="2" t="n">
        <v>807.0</v>
      </c>
      <c r="I26" s="2" t="n">
        <v>684.0</v>
      </c>
      <c r="J26" s="2" t="n">
        <v>533.0</v>
      </c>
      <c r="K26" s="2" t="n">
        <f si="0" t="shared"/>
        <v>4271.0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901.0</v>
      </c>
      <c r="E27" s="2" t="n">
        <v>1582.0</v>
      </c>
      <c r="F27" s="2" t="n">
        <v>7285.0</v>
      </c>
      <c r="G27" s="2" t="n">
        <v>5817.0</v>
      </c>
      <c r="H27" s="2" t="n">
        <v>4363.0</v>
      </c>
      <c r="I27" s="2" t="n">
        <v>4107.0</v>
      </c>
      <c r="J27" s="2" t="n">
        <v>4222.0</v>
      </c>
      <c r="K27" s="2" t="n">
        <f si="0" t="shared"/>
        <v>28277.0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1251.0</v>
      </c>
      <c r="E28" s="2" t="n">
        <v>1447.0</v>
      </c>
      <c r="F28" s="2" t="n">
        <v>6900.0</v>
      </c>
      <c r="G28" s="2" t="n">
        <v>9061.0</v>
      </c>
      <c r="H28" s="2" t="n">
        <v>6855.0</v>
      </c>
      <c r="I28" s="2" t="n">
        <v>7936.0</v>
      </c>
      <c r="J28" s="2" t="n">
        <v>11038.0</v>
      </c>
      <c r="K28" s="2" t="n">
        <f si="0" t="shared"/>
        <v>44488.0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167.0</v>
      </c>
      <c r="E29" s="2" t="n">
        <v>256.0</v>
      </c>
      <c r="F29" s="2" t="n">
        <v>1509.0</v>
      </c>
      <c r="G29" s="2" t="n">
        <v>2269.0</v>
      </c>
      <c r="H29" s="2" t="n">
        <v>1965.0</v>
      </c>
      <c r="I29" s="2" t="n">
        <v>1960.0</v>
      </c>
      <c r="J29" s="2" t="n">
        <v>1547.0</v>
      </c>
      <c r="K29" s="2" t="n">
        <f si="0" t="shared"/>
        <v>9673.0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450.0</v>
      </c>
      <c r="E30" s="2" t="n">
        <v>562.0</v>
      </c>
      <c r="F30" s="2" t="n">
        <v>2520.0</v>
      </c>
      <c r="G30" s="2" t="n">
        <v>3180.0</v>
      </c>
      <c r="H30" s="2" t="n">
        <v>2334.0</v>
      </c>
      <c r="I30" s="2" t="n">
        <v>2394.0</v>
      </c>
      <c r="J30" s="2" t="n">
        <v>2106.0</v>
      </c>
      <c r="K30" s="2" t="n">
        <f si="0" t="shared"/>
        <v>13546.0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241.0</v>
      </c>
      <c r="E31" s="2" t="n">
        <v>305.0</v>
      </c>
      <c r="F31" s="2" t="n">
        <v>1048.0</v>
      </c>
      <c r="G31" s="2" t="n">
        <v>1642.0</v>
      </c>
      <c r="H31" s="2" t="n">
        <v>1197.0</v>
      </c>
      <c r="I31" s="2" t="n">
        <v>1105.0</v>
      </c>
      <c r="J31" s="2" t="n">
        <v>1309.0</v>
      </c>
      <c r="K31" s="2" t="n">
        <f si="0" t="shared"/>
        <v>6847.0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169.0</v>
      </c>
      <c r="E32" s="2" t="n">
        <v>263.0</v>
      </c>
      <c r="F32" s="2" t="n">
        <v>1304.0</v>
      </c>
      <c r="G32" s="2" t="n">
        <v>1666.0</v>
      </c>
      <c r="H32" s="2" t="n">
        <v>1571.0</v>
      </c>
      <c r="I32" s="2" t="n">
        <v>1048.0</v>
      </c>
      <c r="J32" s="2" t="n">
        <v>864.0</v>
      </c>
      <c r="K32" s="2" t="n">
        <f si="0" t="shared"/>
        <v>6885.0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1097.0</v>
      </c>
      <c r="E33" s="2" t="n">
        <v>1330.0</v>
      </c>
      <c r="F33" s="2" t="n">
        <v>5925.0</v>
      </c>
      <c r="G33" s="2" t="n">
        <v>8692.0</v>
      </c>
      <c r="H33" s="2" t="n">
        <v>7097.0</v>
      </c>
      <c r="I33" s="2" t="n">
        <v>6089.0</v>
      </c>
      <c r="J33" s="2" t="n">
        <v>9387.0</v>
      </c>
      <c r="K33" s="2" t="n">
        <f si="0" t="shared"/>
        <v>39617.0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163.0</v>
      </c>
      <c r="E34" s="2" t="n">
        <v>191.0</v>
      </c>
      <c r="F34" s="2" t="n">
        <v>1022.0</v>
      </c>
      <c r="G34" s="2" t="n">
        <v>1285.0</v>
      </c>
      <c r="H34" s="2" t="n">
        <v>927.0</v>
      </c>
      <c r="I34" s="2" t="n">
        <v>883.0</v>
      </c>
      <c r="J34" s="2" t="n">
        <v>1125.0</v>
      </c>
      <c r="K34" s="2" t="n">
        <f si="0" t="shared"/>
        <v>5596.0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7.0</v>
      </c>
      <c r="E35" s="2" t="n">
        <v>14.0</v>
      </c>
      <c r="F35" s="2" t="n">
        <v>171.0</v>
      </c>
      <c r="G35" s="2" t="n">
        <v>291.0</v>
      </c>
      <c r="H35" s="2" t="n">
        <v>254.0</v>
      </c>
      <c r="I35" s="2" t="n">
        <v>140.0</v>
      </c>
      <c r="J35" s="2" t="n">
        <v>102.0</v>
      </c>
      <c r="K35" s="2" t="n">
        <f si="0" t="shared"/>
        <v>979.0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151.0</v>
      </c>
      <c r="E36" s="2" t="n">
        <v>252.0</v>
      </c>
      <c r="F36" s="2" t="n">
        <v>689.0</v>
      </c>
      <c r="G36" s="2" t="n">
        <v>835.0</v>
      </c>
      <c r="H36" s="2" t="n">
        <v>741.0</v>
      </c>
      <c r="I36" s="2" t="n">
        <v>720.0</v>
      </c>
      <c r="J36" s="2" t="n">
        <v>529.0</v>
      </c>
      <c r="K36" s="2" t="n">
        <f si="0" t="shared"/>
        <v>3917.0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92.0</v>
      </c>
      <c r="E37" s="2" t="n">
        <v>187.0</v>
      </c>
      <c r="F37" s="2" t="n">
        <v>751.0</v>
      </c>
      <c r="G37" s="2" t="n">
        <v>1326.0</v>
      </c>
      <c r="H37" s="2" t="n">
        <v>895.0</v>
      </c>
      <c r="I37" s="2" t="n">
        <v>410.0</v>
      </c>
      <c r="J37" s="2" t="n">
        <v>245.0</v>
      </c>
      <c r="K37" s="2" t="n">
        <f si="0" t="shared"/>
        <v>3906.0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795.0</v>
      </c>
      <c r="E38" s="2" t="n">
        <f ref="E38:J38" si="4" t="shared">E39-E26-E27-E28-E29-E30-E31-E32-E33-E34-E35-E36-E37</f>
        <v>1434.0</v>
      </c>
      <c r="F38" s="2" t="n">
        <f si="4" t="shared"/>
        <v>6575.0</v>
      </c>
      <c r="G38" s="2" t="n">
        <f si="4" t="shared"/>
        <v>8919.0</v>
      </c>
      <c r="H38" s="2" t="n">
        <f si="4" t="shared"/>
        <v>6930.0</v>
      </c>
      <c r="I38" s="2" t="n">
        <f si="4" t="shared"/>
        <v>5006.0</v>
      </c>
      <c r="J38" s="2" t="n">
        <f si="4" t="shared"/>
        <v>3422.0</v>
      </c>
      <c r="K38" s="2" t="n">
        <f si="0" t="shared"/>
        <v>33081.0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5607.0</v>
      </c>
      <c r="E39" s="2" t="n">
        <v>8015.0</v>
      </c>
      <c r="F39" s="2" t="n">
        <v>36587.0</v>
      </c>
      <c r="G39" s="2" t="n">
        <v>46027.0</v>
      </c>
      <c r="H39" s="2" t="n">
        <v>35936.0</v>
      </c>
      <c r="I39" s="2" t="n">
        <v>32482.0</v>
      </c>
      <c r="J39" s="2" t="n">
        <v>36429.0</v>
      </c>
      <c r="K39" s="2" t="n">
        <f si="0" t="shared"/>
        <v>201083.0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4231.0</v>
      </c>
      <c r="E40" s="2" t="n">
        <v>4250.0</v>
      </c>
      <c r="F40" s="2" t="n">
        <v>7797.0</v>
      </c>
      <c r="G40" s="2" t="n">
        <v>11134.0</v>
      </c>
      <c r="H40" s="2" t="n">
        <v>11250.0</v>
      </c>
      <c r="I40" s="2" t="n">
        <v>8108.0</v>
      </c>
      <c r="J40" s="2" t="n">
        <v>13395.0</v>
      </c>
      <c r="K40" s="2" t="n">
        <f si="0" t="shared"/>
        <v>60165.0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629.0</v>
      </c>
      <c r="E41" s="2" t="n">
        <v>861.0</v>
      </c>
      <c r="F41" s="2" t="n">
        <v>1135.0</v>
      </c>
      <c r="G41" s="2" t="n">
        <v>1654.0</v>
      </c>
      <c r="H41" s="2" t="n">
        <v>1822.0</v>
      </c>
      <c r="I41" s="2" t="n">
        <v>1396.0</v>
      </c>
      <c r="J41" s="2" t="n">
        <v>1936.0</v>
      </c>
      <c r="K41" s="2" t="n">
        <f si="0" t="shared"/>
        <v>9433.0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21.0</v>
      </c>
      <c r="E42" s="2" t="n">
        <f ref="E42:J42" si="5" t="shared">E43-E40-E41</f>
        <v>57.0</v>
      </c>
      <c r="F42" s="2" t="n">
        <f si="5" t="shared"/>
        <v>151.0</v>
      </c>
      <c r="G42" s="2" t="n">
        <f si="5" t="shared"/>
        <v>181.0</v>
      </c>
      <c r="H42" s="2" t="n">
        <f si="5" t="shared"/>
        <v>223.0</v>
      </c>
      <c r="I42" s="2" t="n">
        <f si="5" t="shared"/>
        <v>226.0</v>
      </c>
      <c r="J42" s="2" t="n">
        <f si="5" t="shared"/>
        <v>231.0</v>
      </c>
      <c r="K42" s="2" t="n">
        <f si="0" t="shared"/>
        <v>1090.0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4881.0</v>
      </c>
      <c r="E43" s="2" t="n">
        <v>5168.0</v>
      </c>
      <c r="F43" s="2" t="n">
        <v>9083.0</v>
      </c>
      <c r="G43" s="2" t="n">
        <v>12969.0</v>
      </c>
      <c r="H43" s="2" t="n">
        <v>13295.0</v>
      </c>
      <c r="I43" s="2" t="n">
        <v>9730.0</v>
      </c>
      <c r="J43" s="2" t="n">
        <v>15562.0</v>
      </c>
      <c r="K43" s="2" t="n">
        <f si="0" t="shared"/>
        <v>70688.0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52.0</v>
      </c>
      <c r="E44" s="2" t="n">
        <v>74.0</v>
      </c>
      <c r="F44" s="2" t="n">
        <v>324.0</v>
      </c>
      <c r="G44" s="2" t="n">
        <v>944.0</v>
      </c>
      <c r="H44" s="2" t="n">
        <v>657.0</v>
      </c>
      <c r="I44" s="2" t="n">
        <v>485.0</v>
      </c>
      <c r="J44" s="2" t="n">
        <v>312.0</v>
      </c>
      <c r="K44" s="2" t="n">
        <f si="0" t="shared"/>
        <v>2848.0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53.0</v>
      </c>
      <c r="E45" s="2" t="n">
        <f ref="E45:J45" si="6" t="shared">E46-E44</f>
        <v>66.0</v>
      </c>
      <c r="F45" s="2" t="n">
        <f si="6" t="shared"/>
        <v>636.0</v>
      </c>
      <c r="G45" s="2" t="n">
        <f si="6" t="shared"/>
        <v>1109.0</v>
      </c>
      <c r="H45" s="2" t="n">
        <f si="6" t="shared"/>
        <v>778.0</v>
      </c>
      <c r="I45" s="2" t="n">
        <f si="6" t="shared"/>
        <v>473.0</v>
      </c>
      <c r="J45" s="2" t="n">
        <f si="6" t="shared"/>
        <v>232.0</v>
      </c>
      <c r="K45" s="2" t="n">
        <f si="0" t="shared"/>
        <v>3347.0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105.0</v>
      </c>
      <c r="E46" s="2" t="n">
        <v>140.0</v>
      </c>
      <c r="F46" s="2" t="n">
        <v>960.0</v>
      </c>
      <c r="G46" s="2" t="n">
        <v>2053.0</v>
      </c>
      <c r="H46" s="2" t="n">
        <v>1435.0</v>
      </c>
      <c r="I46" s="2" t="n">
        <v>958.0</v>
      </c>
      <c r="J46" s="2" t="n">
        <v>544.0</v>
      </c>
      <c r="K46" s="2" t="n">
        <f si="0" t="shared"/>
        <v>6195.0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418.0</v>
      </c>
      <c r="E47" s="2" t="n">
        <v>85.0</v>
      </c>
      <c r="F47" s="2" t="n">
        <v>112.0</v>
      </c>
      <c r="G47" s="2" t="n">
        <v>205.0</v>
      </c>
      <c r="H47" s="2" t="n">
        <v>217.0</v>
      </c>
      <c r="I47" s="2" t="n">
        <v>161.0</v>
      </c>
      <c r="J47" s="2" t="n">
        <v>91.0</v>
      </c>
      <c r="K47" s="2" t="n">
        <f si="0" t="shared"/>
        <v>1289.0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151074.0</v>
      </c>
      <c r="E48" s="2" t="n">
        <f ref="E48:J48" si="7" t="shared">E47+E46+E43+E39+E25+E18</f>
        <v>253703.0</v>
      </c>
      <c r="F48" s="2" t="n">
        <f si="7" t="shared"/>
        <v>881467.0</v>
      </c>
      <c r="G48" s="2" t="n">
        <f si="7" t="shared"/>
        <v>1001468.0</v>
      </c>
      <c r="H48" s="2" t="n">
        <f si="7" t="shared"/>
        <v>755674.0</v>
      </c>
      <c r="I48" s="2" t="n">
        <f si="7" t="shared"/>
        <v>640105.0</v>
      </c>
      <c r="J48" s="2" t="n">
        <f si="7" t="shared"/>
        <v>669284.0</v>
      </c>
      <c r="K48" s="2" t="n">
        <f si="0" t="shared"/>
        <v>4352775.0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