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3年7月來臺旅客人次及成長率－按國籍分
Table 1-3 Visitor Arrivals by Nationality,
 July, 2024</t>
  </si>
  <si>
    <t>113年7月
Jul.., 2024</t>
  </si>
  <si>
    <t>112年7月
Jul..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73916.0</v>
      </c>
      <c r="E3" s="4" t="n">
        <v>70965.0</v>
      </c>
      <c r="F3" s="5" t="n">
        <f>IF(E3=0,"-",(D3-E3)/E3*100)</f>
        <v>4.1583879377157755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51873.0</v>
      </c>
      <c r="E4" s="4" t="n">
        <v>47795.0</v>
      </c>
      <c r="F4" s="5" t="n">
        <f ref="F4:F46" si="0" t="shared">IF(E4=0,"-",(D4-E4)/E4*100)</f>
        <v>8.532273250339992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359.0</v>
      </c>
      <c r="E5" s="4" t="n">
        <v>3098.0</v>
      </c>
      <c r="F5" s="5" t="n">
        <f si="0" t="shared"/>
        <v>8.42479018721756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055.0</v>
      </c>
      <c r="E6" s="4" t="n">
        <v>1096.0</v>
      </c>
      <c r="F6" s="5" t="n">
        <f si="0" t="shared"/>
        <v>-3.7408759124087596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21674.0</v>
      </c>
      <c r="E7" s="4" t="n">
        <v>21301.0</v>
      </c>
      <c r="F7" s="5" t="n">
        <f si="0" t="shared"/>
        <v>1.7510914980517347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16577.0</v>
      </c>
      <c r="E8" s="4" t="n">
        <v>21285.0</v>
      </c>
      <c r="F8" s="5" t="n">
        <f si="0" t="shared"/>
        <v>-22.11886304909561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8016.0</v>
      </c>
      <c r="E9" s="4" t="n">
        <v>16236.0</v>
      </c>
      <c r="F9" s="5" t="n">
        <f si="0" t="shared"/>
        <v>10.96329145109633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37513.0</v>
      </c>
      <c r="E10" s="4" t="n">
        <v>35321.0</v>
      </c>
      <c r="F10" s="5" t="n">
        <f si="0" t="shared"/>
        <v>6.205939809178675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3766.0</v>
      </c>
      <c r="E11" s="4" t="n">
        <v>26719.0</v>
      </c>
      <c r="F11" s="5" t="n">
        <f si="0" t="shared"/>
        <v>-11.052060331599236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3743.0</v>
      </c>
      <c r="E12" s="4" t="n">
        <v>37735.0</v>
      </c>
      <c r="F12" s="5" t="n">
        <f si="0" t="shared"/>
        <v>-10.579038028355638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986.0</v>
      </c>
      <c r="E13" s="4" t="n">
        <f>E14-E7-E8-E9-E10-E11-E12</f>
        <v>1878.0</v>
      </c>
      <c r="F13" s="5" t="n">
        <f si="0" t="shared"/>
        <v>5.7507987220447285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53275.0</v>
      </c>
      <c r="E14" s="4" t="n">
        <v>160475.0</v>
      </c>
      <c r="F14" s="5" t="n">
        <f si="0" t="shared"/>
        <v>-4.486680168250507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658.0</v>
      </c>
      <c r="E15" s="4" t="n">
        <f>E16-E3-E4-E5-E6-E14</f>
        <v>567.0</v>
      </c>
      <c r="F15" s="5" t="n">
        <f si="0" t="shared"/>
        <v>16.049382716049383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284136.0</v>
      </c>
      <c r="E16" s="4" t="n">
        <v>283996.0</v>
      </c>
      <c r="F16" s="5" t="n">
        <f si="0" t="shared"/>
        <v>0.049296468964351615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9964.0</v>
      </c>
      <c r="E17" s="4" t="n">
        <v>9172.0</v>
      </c>
      <c r="F17" s="5" t="n">
        <f si="0" t="shared"/>
        <v>8.634976013955518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54061.0</v>
      </c>
      <c r="E18" s="4" t="n">
        <v>48135.0</v>
      </c>
      <c r="F18" s="5" t="n">
        <f si="0" t="shared"/>
        <v>12.31120806066272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328.0</v>
      </c>
      <c r="E19" s="4" t="n">
        <v>307.0</v>
      </c>
      <c r="F19" s="5" t="n">
        <f si="0" t="shared"/>
        <v>6.840390879478828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269.0</v>
      </c>
      <c r="E20" s="4" t="n">
        <v>217.0</v>
      </c>
      <c r="F20" s="5" t="n">
        <f si="0" t="shared"/>
        <v>23.963133640552993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70.0</v>
      </c>
      <c r="E21" s="4" t="n">
        <v>52.0</v>
      </c>
      <c r="F21" s="5" t="n">
        <f si="0" t="shared"/>
        <v>34.61538461538461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053.0</v>
      </c>
      <c r="E22" s="4" t="n">
        <f>E23-E17-E18-E19-E20-E21</f>
        <v>918.0</v>
      </c>
      <c r="F22" s="5" t="n">
        <f>IF(E22=0,"-",(D22-E22)/E22*100)</f>
        <v>14.705882352941178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65745.0</v>
      </c>
      <c r="E23" s="4" t="n">
        <v>58801.0</v>
      </c>
      <c r="F23" s="5" t="n">
        <f si="0" t="shared"/>
        <v>11.809322970697778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640.0</v>
      </c>
      <c r="E24" s="4" t="n">
        <v>622.0</v>
      </c>
      <c r="F24" s="5" t="n">
        <f si="0" t="shared"/>
        <v>2.8938906752411575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4167.0</v>
      </c>
      <c r="E25" s="4" t="n">
        <v>3781.0</v>
      </c>
      <c r="F25" s="5" t="n">
        <f si="0" t="shared"/>
        <v>10.208939434012168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3684.0</v>
      </c>
      <c r="E26" s="4" t="n">
        <v>3868.0</v>
      </c>
      <c r="F26" s="5" t="n">
        <f si="0" t="shared"/>
        <v>-4.756980351602896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429.0</v>
      </c>
      <c r="E27" s="4" t="n">
        <v>1182.0</v>
      </c>
      <c r="F27" s="5" t="n">
        <f si="0" t="shared"/>
        <v>20.896785109983078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082.0</v>
      </c>
      <c r="E28" s="4" t="n">
        <v>1955.0</v>
      </c>
      <c r="F28" s="5" t="n">
        <f si="0" t="shared"/>
        <v>6.4961636828644505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853.0</v>
      </c>
      <c r="E29" s="4" t="n">
        <v>859.0</v>
      </c>
      <c r="F29" s="5" t="n">
        <f si="0" t="shared"/>
        <v>-0.6984866123399301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191.0</v>
      </c>
      <c r="E30" s="4" t="n">
        <v>844.0</v>
      </c>
      <c r="F30" s="5" t="n">
        <f si="0" t="shared"/>
        <v>41.11374407582938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6653.0</v>
      </c>
      <c r="E31" s="4" t="n">
        <v>6886.0</v>
      </c>
      <c r="F31" s="5" t="n">
        <f si="0" t="shared"/>
        <v>-3.3836770258495497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712.0</v>
      </c>
      <c r="E32" s="4" t="n">
        <v>755.0</v>
      </c>
      <c r="F32" s="5" t="n">
        <f si="0" t="shared"/>
        <v>-5.695364238410596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80.0</v>
      </c>
      <c r="E33" s="4" t="n">
        <v>116.0</v>
      </c>
      <c r="F33" s="5" t="n">
        <f si="0" t="shared"/>
        <v>55.172413793103445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528.0</v>
      </c>
      <c r="E34" s="4" t="n">
        <v>488.0</v>
      </c>
      <c r="F34" s="5" t="n">
        <f si="0" t="shared"/>
        <v>8.19672131147541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6151.0</v>
      </c>
      <c r="E35" s="4" t="n">
        <f>E36-E24-E25-E26-E27-E28-E29-E30-E31-E32-E33-E34</f>
        <v>5379.0</v>
      </c>
      <c r="F35" s="5" t="n">
        <f si="0" t="shared"/>
        <v>14.352110057631531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8270.0</v>
      </c>
      <c r="E36" s="4" t="n">
        <v>26735.0</v>
      </c>
      <c r="F36" s="5" t="n">
        <f si="0" t="shared"/>
        <v>5.7415373106414815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6588.0</v>
      </c>
      <c r="E37" s="4" t="n">
        <v>6462.0</v>
      </c>
      <c r="F37" s="5" t="n">
        <f si="0" t="shared"/>
        <v>1.9498607242339834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349.0</v>
      </c>
      <c r="E38" s="4" t="n">
        <v>1394.0</v>
      </c>
      <c r="F38" s="5" t="n">
        <f si="0" t="shared"/>
        <v>-3.2281205164992826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66.0</v>
      </c>
      <c r="E39" s="4" t="n">
        <f>E40-E37-E38</f>
        <v>203.0</v>
      </c>
      <c r="F39" s="5" t="n">
        <f si="0" t="shared"/>
        <v>-18.226600985221676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8103.0</v>
      </c>
      <c r="E40" s="4" t="n">
        <v>8059.0</v>
      </c>
      <c r="F40" s="5" t="n">
        <f si="0" t="shared"/>
        <v>0.5459734458369525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596.0</v>
      </c>
      <c r="E41" s="4" t="n">
        <v>442.0</v>
      </c>
      <c r="F41" s="5" t="n">
        <f si="0" t="shared"/>
        <v>34.841628959276015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511.0</v>
      </c>
      <c r="E42" s="4" t="n">
        <f>E43-E41</f>
        <v>414.0</v>
      </c>
      <c r="F42" s="5" t="n">
        <f si="0" t="shared"/>
        <v>23.42995169082126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107.0</v>
      </c>
      <c r="E43" s="4" t="n">
        <v>856.0</v>
      </c>
      <c r="F43" s="5" t="n">
        <f si="0" t="shared"/>
        <v>29.32242990654206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63.0</v>
      </c>
      <c r="E44" s="4" t="n">
        <v>74.0</v>
      </c>
      <c r="F44" s="5" t="n">
        <f si="0" t="shared"/>
        <v>-14.864864864864865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52030.0</v>
      </c>
      <c r="E45" s="4" t="n">
        <v>164867.0</v>
      </c>
      <c r="F45" s="5" t="n">
        <f si="0" t="shared"/>
        <v>-7.7862762105212076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539454.0</v>
      </c>
      <c r="E46" s="8" t="n">
        <f>E44+E43+E40+E36+E23+E16+E45</f>
        <v>543388.0</v>
      </c>
      <c r="F46" s="5" t="n">
        <f si="0" t="shared"/>
        <v>-0.7239762379736027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