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<sst xmlns="http://schemas.openxmlformats.org/spreadsheetml/2006/main" count="98" uniqueCount="56">
  <si>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</si>
  <si>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</si>
  <si>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</si>
  <si>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</si>
  <si>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</si>
  <si>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</si>
  <si>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</si>
  <si>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</si>
  <si>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</si>
  <si>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</si>
  <si>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</si>
  <si>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</si>
  <si>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</si>
  <si>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</si>
  <si>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</si>
  <si>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</si>
  <si>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</si>
  <si>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</si>
  <si>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</si>
  <si>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</si>
  <si>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</si>
  <si>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</si>
  <si>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</si>
  <si>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</si>
  <si>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</si>
  <si>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</si>
  <si>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</si>
  <si>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</si>
  <si>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</si>
  <si>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</si>
  <si>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</si>
  <si>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</si>
  <si>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</si>
  <si>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</si>
  <si>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</si>
  <si>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</si>
  <si>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</si>
  <si>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</si>
  <si>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</si>
  <si>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</si>
  <si>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</si>
  <si>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</si>
  <si>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</si>
  <si>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</si>
  <si>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</si>
  <si>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</si>
  <si>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</si>
  <si>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</si>
  <si>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</si>
  <si>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</si>
  <si>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</si>
  <si>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</si>
  <si>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</si>
  <si>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113年1至7月來臺旅客人次及成長率－按國籍分
Table 1-3 Visitor Arrivals by Nationality,
 January-July, 2024</t>
  </si>
  <si>
    <t>113年1至7月
Jan.-July., 2024</t>
  </si>
  <si>
    <t>112年1至7月
Jan.-July.,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</si>
</sst>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683245.0</v>
      </c>
      <c r="E3" s="4" t="n">
        <v>394748.0</v>
      </c>
      <c r="F3" s="5" t="n">
        <f>IF(E3=0,"-",(D3-E3)/E3*100)</f>
        <v>73.0838408300992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562344.0</v>
      </c>
      <c r="E4" s="4" t="n">
        <v>360744.0</v>
      </c>
      <c r="F4" s="5" t="n">
        <f ref="F4:F46" si="0" t="shared">IF(E4=0,"-",(D4-E4)/E4*100)</f>
        <v>55.884505355598435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25289.0</v>
      </c>
      <c r="E5" s="4" t="n">
        <v>20500.0</v>
      </c>
      <c r="F5" s="5" t="n">
        <f si="0" t="shared"/>
        <v>23.3609756097561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8553.0</v>
      </c>
      <c r="E6" s="4" t="n">
        <v>7622.0</v>
      </c>
      <c r="F6" s="5" t="n">
        <f si="0" t="shared"/>
        <v>12.214641826292311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268795.0</v>
      </c>
      <c r="E7" s="4" t="n">
        <v>233577.0</v>
      </c>
      <c r="F7" s="5" t="n">
        <f si="0" t="shared"/>
        <v>15.077683162297658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210647.0</v>
      </c>
      <c r="E8" s="4" t="n">
        <v>203523.0</v>
      </c>
      <c r="F8" s="5" t="n">
        <f si="0" t="shared"/>
        <v>3.5003414847461958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134362.0</v>
      </c>
      <c r="E9" s="4" t="n">
        <v>113440.0</v>
      </c>
      <c r="F9" s="5" t="n">
        <f si="0" t="shared"/>
        <v>18.443229901269394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268695.0</v>
      </c>
      <c r="E10" s="4" t="n">
        <v>185184.0</v>
      </c>
      <c r="F10" s="5" t="n">
        <f si="0" t="shared"/>
        <v>45.09622861586314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237264.0</v>
      </c>
      <c r="E11" s="4" t="n">
        <v>215424.0</v>
      </c>
      <c r="F11" s="5" t="n">
        <f si="0" t="shared"/>
        <v>10.138146167557933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220788.0</v>
      </c>
      <c r="E12" s="4" t="n">
        <v>231152.0</v>
      </c>
      <c r="F12" s="5" t="n">
        <f si="0" t="shared"/>
        <v>-4.483629819339655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13985.0</v>
      </c>
      <c r="E13" s="4" t="n">
        <f>E14-E7-E8-E9-E10-E11-E12</f>
        <v>10749.0</v>
      </c>
      <c r="F13" s="5" t="n">
        <f si="0" t="shared"/>
        <v>30.105126058237975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1354536.0</v>
      </c>
      <c r="E14" s="4" t="n">
        <v>1193049.0</v>
      </c>
      <c r="F14" s="5" t="n">
        <f si="0" t="shared"/>
        <v>13.535655283228099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4668.0</v>
      </c>
      <c r="E15" s="4" t="n">
        <f>E16-E3-E4-E5-E6-E14</f>
        <v>3756.0</v>
      </c>
      <c r="F15" s="5" t="n">
        <f si="0" t="shared"/>
        <v>24.281150159744406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2638635.0</v>
      </c>
      <c r="E16" s="4" t="n">
        <v>1980419.0</v>
      </c>
      <c r="F16" s="5" t="n">
        <f si="0" t="shared"/>
        <v>33.23619900637188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80464.0</v>
      </c>
      <c r="E17" s="4" t="n">
        <v>58615.0</v>
      </c>
      <c r="F17" s="5" t="n">
        <f si="0" t="shared"/>
        <v>37.27544143990446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375807.0</v>
      </c>
      <c r="E18" s="4" t="n">
        <v>281104.0</v>
      </c>
      <c r="F18" s="5" t="n">
        <f si="0" t="shared"/>
        <v>33.689666457965735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2487.0</v>
      </c>
      <c r="E19" s="4" t="n">
        <v>1672.0</v>
      </c>
      <c r="F19" s="5" t="n">
        <f si="0" t="shared"/>
        <v>48.74401913875598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2513.0</v>
      </c>
      <c r="E20" s="4" t="n">
        <v>1670.0</v>
      </c>
      <c r="F20" s="5" t="n">
        <f si="0" t="shared"/>
        <v>50.47904191616767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602.0</v>
      </c>
      <c r="E21" s="4" t="n">
        <v>429.0</v>
      </c>
      <c r="F21" s="5" t="n">
        <f si="0" t="shared"/>
        <v>40.32634032634033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7378.0</v>
      </c>
      <c r="E22" s="4" t="n">
        <f>E23-E17-E18-E19-E20-E21</f>
        <v>5911.0</v>
      </c>
      <c r="F22" s="5" t="n">
        <f>IF(E22=0,"-",(D22-E22)/E22*100)</f>
        <v>24.81813567924209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469251.0</v>
      </c>
      <c r="E23" s="4" t="n">
        <v>349401.0</v>
      </c>
      <c r="F23" s="5" t="n">
        <f si="0" t="shared"/>
        <v>34.30156181579331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4531.0</v>
      </c>
      <c r="E24" s="4" t="n">
        <v>3680.0</v>
      </c>
      <c r="F24" s="5" t="n">
        <f si="0" t="shared"/>
        <v>23.125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32327.0</v>
      </c>
      <c r="E25" s="4" t="n">
        <v>25005.0</v>
      </c>
      <c r="F25" s="5" t="n">
        <f si="0" t="shared"/>
        <v>29.28214357128574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45763.0</v>
      </c>
      <c r="E26" s="4" t="n">
        <v>33798.0</v>
      </c>
      <c r="F26" s="5" t="n">
        <f si="0" t="shared"/>
        <v>35.40150304751761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11640.0</v>
      </c>
      <c r="E27" s="4" t="n">
        <v>8657.0</v>
      </c>
      <c r="F27" s="5" t="n">
        <f si="0" t="shared"/>
        <v>34.457664317893034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14092.0</v>
      </c>
      <c r="E28" s="4" t="n">
        <v>12269.0</v>
      </c>
      <c r="F28" s="5" t="n">
        <f si="0" t="shared"/>
        <v>14.858586681881164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6075.0</v>
      </c>
      <c r="E29" s="4" t="n">
        <v>4689.0</v>
      </c>
      <c r="F29" s="5" t="n">
        <f si="0" t="shared"/>
        <v>29.558541266794624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7751.0</v>
      </c>
      <c r="E30" s="4" t="n">
        <v>5555.0</v>
      </c>
      <c r="F30" s="5" t="n">
        <f si="0" t="shared"/>
        <v>39.53195319531953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54830.0</v>
      </c>
      <c r="E31" s="4" t="n">
        <v>44872.0</v>
      </c>
      <c r="F31" s="5" t="n">
        <f si="0" t="shared"/>
        <v>22.19201283651275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5558.0</v>
      </c>
      <c r="E32" s="4" t="n">
        <v>4433.0</v>
      </c>
      <c r="F32" s="5" t="n">
        <f si="0" t="shared"/>
        <v>25.37784795849312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1194.0</v>
      </c>
      <c r="E33" s="4" t="n">
        <v>897.0</v>
      </c>
      <c r="F33" s="5" t="n">
        <f si="0" t="shared"/>
        <v>33.11036789297659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4269.0</v>
      </c>
      <c r="E34" s="4" t="n">
        <v>3647.0</v>
      </c>
      <c r="F34" s="5" t="n">
        <f si="0" t="shared"/>
        <v>17.05511379215794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45673.0</v>
      </c>
      <c r="E35" s="4" t="n">
        <f>E36-E24-E25-E26-E27-E28-E29-E30-E31-E32-E33-E34</f>
        <v>33987.0</v>
      </c>
      <c r="F35" s="5" t="n">
        <f si="0" t="shared"/>
        <v>34.38373495748374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233703.0</v>
      </c>
      <c r="E36" s="4" t="n">
        <v>181489.0</v>
      </c>
      <c r="F36" s="5" t="n">
        <f si="0" t="shared"/>
        <v>28.769787700631994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63965.0</v>
      </c>
      <c r="E37" s="4" t="n">
        <v>45198.0</v>
      </c>
      <c r="F37" s="5" t="n">
        <f si="0" t="shared"/>
        <v>41.521748749944685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11276.0</v>
      </c>
      <c r="E38" s="4" t="n">
        <v>8708.0</v>
      </c>
      <c r="F38" s="5" t="n">
        <f si="0" t="shared"/>
        <v>29.490124023886082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983.0</v>
      </c>
      <c r="E39" s="4" t="n">
        <f>E40-E37-E38</f>
        <v>942.0</v>
      </c>
      <c r="F39" s="5" t="n">
        <f si="0" t="shared"/>
        <v>4.35244161358811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76224.0</v>
      </c>
      <c r="E40" s="4" t="n">
        <v>54848.0</v>
      </c>
      <c r="F40" s="5" t="n">
        <f si="0" t="shared"/>
        <v>38.973162193698954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2924.0</v>
      </c>
      <c r="E41" s="4" t="n">
        <v>2381.0</v>
      </c>
      <c r="F41" s="5" t="n">
        <f si="0" t="shared"/>
        <v>22.80554388912222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3469.0</v>
      </c>
      <c r="E42" s="4" t="n">
        <f>E43-E41</f>
        <v>2445.0</v>
      </c>
      <c r="F42" s="5" t="n">
        <f si="0" t="shared"/>
        <v>41.88139059304704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6393.0</v>
      </c>
      <c r="E43" s="4" t="n">
        <v>4826.0</v>
      </c>
      <c r="F43" s="5" t="n">
        <f si="0" t="shared"/>
        <v>32.46995441359304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457.0</v>
      </c>
      <c r="E44" s="4" t="n">
        <v>440.0</v>
      </c>
      <c r="F44" s="5" t="n">
        <f si="0" t="shared"/>
        <v>3.8636363636363633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928112.0</v>
      </c>
      <c r="E45" s="4" t="n">
        <v>660893.0</v>
      </c>
      <c r="F45" s="5" t="n">
        <f si="0" t="shared"/>
        <v>40.43302017119261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4352775.0</v>
      </c>
      <c r="E46" s="8" t="n">
        <f>E44+E43+E40+E36+E23+E16+E45</f>
        <v>3232316.0</v>
      </c>
      <c r="F46" s="5" t="n">
        <f si="0" t="shared"/>
        <v>34.66427787382174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