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<sst xmlns="http://schemas.openxmlformats.org/spreadsheetml/2006/main" count="105" uniqueCount="56">
  <si>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</si>
  <si>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</si>
  <si>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</si>
  <si>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</si>
  <si>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</si>
  <si>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</si>
  <si>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</si>
  <si>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</si>
  <si>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</si>
  <si>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</si>
  <si>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</si>
  <si>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</si>
  <si>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</si>
  <si>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</si>
  <si>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</si>
  <si>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</si>
  <si>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</si>
  <si>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</si>
  <si>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</si>
  <si>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</si>
  <si>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</si>
  <si>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</si>
  <si>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</si>
  <si>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</si>
  <si>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</si>
  <si>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</si>
  <si>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</si>
  <si>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</si>
  <si>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</si>
  <si>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</si>
  <si>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</si>
  <si>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</si>
  <si>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</si>
  <si>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</si>
  <si>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</si>
  <si>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</si>
  <si>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</si>
  <si>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</si>
  <si>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</si>
  <si>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</si>
  <si>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</si>
  <si>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</si>
  <si>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</si>
  <si>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</si>
  <si>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</si>
  <si>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</si>
  <si>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</si>
  <si>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</si>
  <si>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</si>
  <si>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</si>
  <si>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113年7月及1至7月中華民國國民出國人次及成長率－按目的地分
Table 2-2 Outbound Departures of Nationals of the Republic
of China by Destination, July &amp; January-July,2024</t>
  </si>
  <si>
    <t>113年7月
July, 2024</t>
  </si>
  <si>
    <t>112年7月
July, 2023</t>
  </si>
  <si>
    <t>113年1-7月
Jan.-Jul., 2024</t>
  </si>
  <si>
    <t>112年1-7月
Jan.-Jul.,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</si>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</sst>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107403.0</v>
      </c>
      <c r="D3" s="5" t="n">
        <v>72272.0</v>
      </c>
      <c r="E3" s="6" t="n">
        <f>IF(D3=0,0,((C3/D3)-1)*100)</f>
        <v>48.609419969005984</v>
      </c>
      <c r="F3" s="5" t="n">
        <v>690516.0</v>
      </c>
      <c r="G3" s="5" t="n">
        <v>387575.0</v>
      </c>
      <c r="H3" s="6" t="n">
        <f>IF(G3=0,0,((F3/G3)-1)*100)</f>
        <v>78.16319422047346</v>
      </c>
      <c r="I3" t="s">
        <v>55</v>
      </c>
    </row>
    <row r="4" spans="1:9" x14ac:dyDescent="0.25">
      <c r="A4" s="21"/>
      <c r="B4" s="4" t="s">
        <v>4</v>
      </c>
      <c r="C4" s="5" t="n">
        <v>43338.0</v>
      </c>
      <c r="D4" s="5" t="n">
        <v>33513.0</v>
      </c>
      <c r="E4" s="6" t="n">
        <f ref="E4:E43" si="0" t="shared">IF(D4=0,0,((C4/D4)-1)*100)</f>
        <v>29.316981469877355</v>
      </c>
      <c r="F4" s="5" t="n">
        <v>281528.0</v>
      </c>
      <c r="G4" s="5" t="n">
        <v>125826.0</v>
      </c>
      <c r="H4" s="6" t="n">
        <f ref="H4:H43" si="1" t="shared">IF(G4=0,0,((F4/G4)-1)*100)</f>
        <v>123.74390030677284</v>
      </c>
      <c r="I4" t="s">
        <v>55</v>
      </c>
    </row>
    <row r="5" spans="1:9" x14ac:dyDescent="0.25">
      <c r="A5" s="21"/>
      <c r="B5" s="4" t="s">
        <v>5</v>
      </c>
      <c r="C5" s="5" t="n">
        <v>241358.0</v>
      </c>
      <c r="D5" s="5" t="n">
        <v>205744.0</v>
      </c>
      <c r="E5" s="6" t="n">
        <f si="0" t="shared"/>
        <v>17.309860797884745</v>
      </c>
      <c r="F5" s="5" t="n">
        <v>1585048.0</v>
      </c>
      <c r="G5" s="5" t="n">
        <v>805581.0</v>
      </c>
      <c r="H5" s="6" t="n">
        <f si="1" t="shared"/>
        <v>96.75836445993637</v>
      </c>
      <c r="I5" t="s">
        <v>55</v>
      </c>
    </row>
    <row r="6" spans="1:9" x14ac:dyDescent="0.25">
      <c r="A6" s="21"/>
      <c r="B6" s="4" t="s">
        <v>6</v>
      </c>
      <c r="C6" s="5" t="n">
        <v>566497.0</v>
      </c>
      <c r="D6" s="5" t="n">
        <v>426115.0</v>
      </c>
      <c r="E6" s="6" t="n">
        <f si="0" t="shared"/>
        <v>32.944627623998215</v>
      </c>
      <c r="F6" s="5" t="n">
        <v>3542931.0</v>
      </c>
      <c r="G6" s="5" t="n">
        <v>2219365.0</v>
      </c>
      <c r="H6" s="6" t="n">
        <f si="1" t="shared"/>
        <v>59.637148463637125</v>
      </c>
      <c r="I6" t="s">
        <v>55</v>
      </c>
    </row>
    <row r="7" spans="1:9" x14ac:dyDescent="0.25">
      <c r="A7" s="21"/>
      <c r="B7" s="4" t="s">
        <v>7</v>
      </c>
      <c r="C7" s="5" t="n">
        <v>136317.0</v>
      </c>
      <c r="D7" s="5" t="n">
        <v>100232.0</v>
      </c>
      <c r="E7" s="6" t="n">
        <f si="0" t="shared"/>
        <v>36.001476574347514</v>
      </c>
      <c r="F7" s="5" t="n">
        <v>801397.0</v>
      </c>
      <c r="G7" s="5" t="n">
        <v>509406.0</v>
      </c>
      <c r="H7" s="6" t="n">
        <f si="1" t="shared"/>
        <v>57.31989807736855</v>
      </c>
      <c r="I7" t="s">
        <v>55</v>
      </c>
    </row>
    <row r="8" spans="1:9" x14ac:dyDescent="0.25">
      <c r="A8" s="21"/>
      <c r="B8" s="4" t="s">
        <v>8</v>
      </c>
      <c r="C8" s="5" t="n">
        <v>44797.0</v>
      </c>
      <c r="D8" s="5" t="n">
        <v>38547.0</v>
      </c>
      <c r="E8" s="6" t="n">
        <f si="0" t="shared"/>
        <v>16.213972552987265</v>
      </c>
      <c r="F8" s="5" t="n">
        <v>245099.0</v>
      </c>
      <c r="G8" s="5" t="n">
        <v>192480.0</v>
      </c>
      <c r="H8" s="6" t="n">
        <f si="1" t="shared"/>
        <v>27.337385702410643</v>
      </c>
      <c r="I8" t="s">
        <v>55</v>
      </c>
    </row>
    <row r="9" spans="1:9" x14ac:dyDescent="0.25">
      <c r="A9" s="21"/>
      <c r="B9" s="4" t="s">
        <v>9</v>
      </c>
      <c r="C9" s="5" t="n">
        <v>40475.0</v>
      </c>
      <c r="D9" s="5" t="n">
        <v>30050.0</v>
      </c>
      <c r="E9" s="6" t="n">
        <f si="0" t="shared"/>
        <v>34.69217970049916</v>
      </c>
      <c r="F9" s="5" t="n">
        <v>194842.0</v>
      </c>
      <c r="G9" s="5" t="n">
        <v>135240.0</v>
      </c>
      <c r="H9" s="6" t="n">
        <f si="1" t="shared"/>
        <v>44.07128068618751</v>
      </c>
      <c r="I9" t="s">
        <v>55</v>
      </c>
    </row>
    <row r="10" spans="1:9" x14ac:dyDescent="0.25">
      <c r="A10" s="21"/>
      <c r="B10" s="4" t="s">
        <v>10</v>
      </c>
      <c r="C10" s="5" t="n">
        <v>101768.0</v>
      </c>
      <c r="D10" s="5" t="n">
        <v>74932.0</v>
      </c>
      <c r="E10" s="6" t="n">
        <f si="0" t="shared"/>
        <v>35.81380451609459</v>
      </c>
      <c r="F10" s="5" t="n">
        <v>648590.0</v>
      </c>
      <c r="G10" s="5" t="n">
        <v>418963.0</v>
      </c>
      <c r="H10" s="6" t="n">
        <f si="1" t="shared"/>
        <v>54.80841983659654</v>
      </c>
      <c r="I10" t="s">
        <v>55</v>
      </c>
    </row>
    <row r="11" spans="1:9" x14ac:dyDescent="0.25">
      <c r="A11" s="21"/>
      <c r="B11" s="4" t="s">
        <v>11</v>
      </c>
      <c r="C11" s="5" t="n">
        <v>24290.0</v>
      </c>
      <c r="D11" s="5" t="n">
        <v>25678.0</v>
      </c>
      <c r="E11" s="6" t="n">
        <f si="0" t="shared"/>
        <v>-5.405405405405405</v>
      </c>
      <c r="F11" s="5" t="n">
        <v>147834.0</v>
      </c>
      <c r="G11" s="5" t="n">
        <v>120811.0</v>
      </c>
      <c r="H11" s="6" t="n">
        <f si="1" t="shared"/>
        <v>22.36799629172841</v>
      </c>
      <c r="I11" t="s">
        <v>55</v>
      </c>
    </row>
    <row r="12" spans="1:9" x14ac:dyDescent="0.25">
      <c r="A12" s="21"/>
      <c r="B12" s="4" t="s">
        <v>12</v>
      </c>
      <c r="C12" s="5" t="n">
        <v>12925.0</v>
      </c>
      <c r="D12" s="5" t="n">
        <v>13130.0</v>
      </c>
      <c r="E12" s="6" t="n">
        <f si="0" t="shared"/>
        <v>-1.5613099771515593</v>
      </c>
      <c r="F12" s="5" t="n">
        <v>90001.0</v>
      </c>
      <c r="G12" s="5" t="n">
        <v>69844.0</v>
      </c>
      <c r="H12" s="6" t="n">
        <f si="1" t="shared"/>
        <v>28.860030926063796</v>
      </c>
      <c r="I12" t="s">
        <v>55</v>
      </c>
    </row>
    <row r="13" spans="1:9" x14ac:dyDescent="0.25">
      <c r="A13" s="21"/>
      <c r="B13" s="4" t="s">
        <v>13</v>
      </c>
      <c r="C13" s="5" t="n">
        <v>919.0</v>
      </c>
      <c r="D13" s="5" t="n">
        <v>775.0</v>
      </c>
      <c r="E13" s="6" t="n">
        <f si="0" t="shared"/>
        <v>18.58064516129032</v>
      </c>
      <c r="F13" s="5" t="n">
        <v>6174.0</v>
      </c>
      <c r="G13" s="5" t="n">
        <v>3772.0</v>
      </c>
      <c r="H13" s="6" t="n">
        <f si="1" t="shared"/>
        <v>63.679745493107106</v>
      </c>
      <c r="I13" t="s">
        <v>55</v>
      </c>
    </row>
    <row r="14" spans="1:9" x14ac:dyDescent="0.25">
      <c r="A14" s="21"/>
      <c r="B14" s="4" t="s">
        <v>14</v>
      </c>
      <c r="C14" s="5" t="n">
        <v>113024.0</v>
      </c>
      <c r="D14" s="5" t="n">
        <v>85874.0</v>
      </c>
      <c r="E14" s="6" t="n">
        <f si="0" t="shared"/>
        <v>31.61608868807788</v>
      </c>
      <c r="F14" s="5" t="n">
        <v>729456.0</v>
      </c>
      <c r="G14" s="5" t="n">
        <v>432914.0</v>
      </c>
      <c r="H14" s="6" t="n">
        <f si="1" t="shared"/>
        <v>68.4990552396088</v>
      </c>
      <c r="I14" t="s">
        <v>55</v>
      </c>
    </row>
    <row r="15" spans="1:9" x14ac:dyDescent="0.25">
      <c r="A15" s="21"/>
      <c r="B15" s="4" t="s">
        <v>15</v>
      </c>
      <c r="C15" s="5" t="n">
        <v>569.0</v>
      </c>
      <c r="D15" s="5" t="n">
        <v>690.0</v>
      </c>
      <c r="E15" s="6" t="n">
        <f si="0" t="shared"/>
        <v>-17.536231884057973</v>
      </c>
      <c r="F15" s="5" t="n">
        <v>4024.0</v>
      </c>
      <c r="G15" s="5" t="n">
        <v>4952.0</v>
      </c>
      <c r="H15" s="6" t="n">
        <f si="1" t="shared"/>
        <v>-18.73990306946688</v>
      </c>
      <c r="I15" t="s">
        <v>55</v>
      </c>
    </row>
    <row r="16" spans="1:9" x14ac:dyDescent="0.25">
      <c r="A16" s="21"/>
      <c r="B16" s="4" t="s">
        <v>16</v>
      </c>
      <c r="C16" s="5" t="n">
        <v>6276.0</v>
      </c>
      <c r="D16" s="5" t="n">
        <v>3916.0</v>
      </c>
      <c r="E16" s="6" t="n">
        <f si="0" t="shared"/>
        <v>60.26557711950971</v>
      </c>
      <c r="F16" s="5" t="n">
        <v>32135.0</v>
      </c>
      <c r="G16" s="5" t="n">
        <v>24385.0</v>
      </c>
      <c r="H16" s="6" t="n">
        <f si="1" t="shared"/>
        <v>31.781833094115242</v>
      </c>
      <c r="I16" t="s">
        <v>55</v>
      </c>
    </row>
    <row r="17" spans="1:9" x14ac:dyDescent="0.25">
      <c r="A17" s="21"/>
      <c r="B17" s="4" t="s">
        <v>17</v>
      </c>
      <c r="C17" s="5" t="n">
        <v>13022.0</v>
      </c>
      <c r="D17" s="5" t="n">
        <v>10005.0</v>
      </c>
      <c r="E17" s="6" t="n">
        <f si="0" t="shared"/>
        <v>30.154922538730645</v>
      </c>
      <c r="F17" s="5" t="n">
        <v>88233.0</v>
      </c>
      <c r="G17" s="5" t="n">
        <v>59550.0</v>
      </c>
      <c r="H17" s="6" t="n">
        <f si="1" t="shared"/>
        <v>48.166246851385395</v>
      </c>
      <c r="I17" t="s">
        <v>55</v>
      </c>
    </row>
    <row r="18" spans="1:9" x14ac:dyDescent="0.25">
      <c r="A18" s="21"/>
      <c r="B18" s="4" t="s">
        <v>18</v>
      </c>
      <c r="C18" s="5" t="n">
        <v>7677.0</v>
      </c>
      <c r="D18" s="5" t="n">
        <v>7325.0</v>
      </c>
      <c r="E18" s="6" t="n">
        <f si="0" t="shared"/>
        <v>4.805460750853241</v>
      </c>
      <c r="F18" s="5" t="n">
        <v>52543.0</v>
      </c>
      <c r="G18" s="5" t="n">
        <v>45146.0</v>
      </c>
      <c r="H18" s="6" t="n">
        <f si="1" t="shared"/>
        <v>16.38461879236255</v>
      </c>
      <c r="I18" t="s">
        <v>55</v>
      </c>
    </row>
    <row r="19" spans="1:9" x14ac:dyDescent="0.25">
      <c r="A19" s="21"/>
      <c r="B19" s="4" t="s">
        <v>19</v>
      </c>
      <c r="C19" s="5" t="n">
        <f>C20-C3-C4-C5-C6-C7-C8-C9-C10-C11-C12-C13-C14-C15-C16-C17-C18</f>
        <v>81.0</v>
      </c>
      <c r="D19" s="5" t="n">
        <f>D20-D3-D4-D5-D6-D7-D8-D9-D10-D11-D12-D13-D14-D15-D16-D17-D18</f>
        <v>87.0</v>
      </c>
      <c r="E19" s="6" t="n">
        <f si="0" t="shared"/>
        <v>-6.896551724137934</v>
      </c>
      <c r="F19" s="5" t="n">
        <f>F20-F3-F4-F5-F6-F7-F8-F9-F10-F11-F12-F13-F14-F15-F16-F17-F18</f>
        <v>824.0</v>
      </c>
      <c r="G19" s="5" t="n">
        <f>G20-G3-G4-G5-G6-G7-G8-G9-G10-G11-G12-G13-G14-G15-G16-G17-G18</f>
        <v>1068.0</v>
      </c>
      <c r="H19" s="6" t="n">
        <f si="1" t="shared"/>
        <v>-22.846441947565545</v>
      </c>
      <c r="I19" t="s">
        <v>55</v>
      </c>
    </row>
    <row r="20" spans="1:9" x14ac:dyDescent="0.25">
      <c r="A20" s="22"/>
      <c r="B20" s="4" t="s">
        <v>20</v>
      </c>
      <c r="C20" s="5" t="n">
        <v>1460736.0</v>
      </c>
      <c r="D20" s="5" t="n">
        <v>1128885.0</v>
      </c>
      <c r="E20" s="6" t="n">
        <f si="0" t="shared"/>
        <v>29.3963512669581</v>
      </c>
      <c r="F20" s="5" t="n">
        <v>9141175.0</v>
      </c>
      <c r="G20" s="5" t="n">
        <v>5556878.0</v>
      </c>
      <c r="H20" s="6" t="n">
        <f si="1" t="shared"/>
        <v>64.5019919458372</v>
      </c>
      <c r="I20" t="s">
        <v>55</v>
      </c>
    </row>
    <row r="21" spans="1:9" x14ac:dyDescent="0.25">
      <c r="A21" s="23" t="s">
        <v>21</v>
      </c>
      <c r="B21" s="4" t="s">
        <v>22</v>
      </c>
      <c r="C21" s="5" t="n">
        <v>53854.0</v>
      </c>
      <c r="D21" s="5" t="n">
        <v>50241.0</v>
      </c>
      <c r="E21" s="6" t="n">
        <f si="0" t="shared"/>
        <v>7.191337752035198</v>
      </c>
      <c r="F21" s="5" t="n">
        <v>320877.0</v>
      </c>
      <c r="G21" s="5" t="n">
        <v>274878.0</v>
      </c>
      <c r="H21" s="6" t="n">
        <f si="1" t="shared"/>
        <v>16.73433304957108</v>
      </c>
      <c r="I21" t="s">
        <v>55</v>
      </c>
    </row>
    <row r="22" spans="1:9" x14ac:dyDescent="0.25">
      <c r="A22" s="21"/>
      <c r="B22" s="4" t="s">
        <v>23</v>
      </c>
      <c r="C22" s="5" t="n">
        <v>8428.0</v>
      </c>
      <c r="D22" s="5" t="n">
        <v>8757.0</v>
      </c>
      <c r="E22" s="6" t="n">
        <f si="0" t="shared"/>
        <v>-3.7569944044764214</v>
      </c>
      <c r="F22" s="5" t="n">
        <v>49117.0</v>
      </c>
      <c r="G22" s="5" t="n">
        <v>48514.0</v>
      </c>
      <c r="H22" s="6" t="n">
        <f si="1" t="shared"/>
        <v>1.2429401822154462</v>
      </c>
      <c r="I22" t="s">
        <v>55</v>
      </c>
    </row>
    <row r="23" spans="1:9" x14ac:dyDescent="0.25">
      <c r="A23" s="21"/>
      <c r="B23" s="4" t="s">
        <v>24</v>
      </c>
      <c r="C23" s="5" t="n">
        <f>C24-C21-C22</f>
        <v>13.0</v>
      </c>
      <c r="D23" s="5" t="n">
        <f>D24-D21-D22</f>
        <v>27.0</v>
      </c>
      <c r="E23" s="6" t="n">
        <f si="0" t="shared"/>
        <v>-51.85185185185186</v>
      </c>
      <c r="F23" s="5" t="n">
        <f>F24-F21-F22</f>
        <v>101.0</v>
      </c>
      <c r="G23" s="5" t="n">
        <f>G24-G21-G22</f>
        <v>121.0</v>
      </c>
      <c r="H23" s="6" t="n">
        <f si="1" t="shared"/>
        <v>-16.528925619834713</v>
      </c>
      <c r="I23" t="s">
        <v>55</v>
      </c>
    </row>
    <row r="24" spans="1:9" x14ac:dyDescent="0.25">
      <c r="A24" s="22"/>
      <c r="B24" s="4" t="s">
        <v>25</v>
      </c>
      <c r="C24" s="5" t="n">
        <v>62295.0</v>
      </c>
      <c r="D24" s="5" t="n">
        <v>59025.0</v>
      </c>
      <c r="E24" s="6" t="n">
        <f si="0" t="shared"/>
        <v>5.540025412960614</v>
      </c>
      <c r="F24" s="5" t="n">
        <v>370095.0</v>
      </c>
      <c r="G24" s="5" t="n">
        <v>323513.0</v>
      </c>
      <c r="H24" s="6" t="n">
        <f si="1" t="shared"/>
        <v>14.398803139286521</v>
      </c>
      <c r="I24" t="s">
        <v>55</v>
      </c>
    </row>
    <row r="25" spans="1:9" x14ac:dyDescent="0.25">
      <c r="A25" s="23" t="s">
        <v>26</v>
      </c>
      <c r="B25" s="4" t="s">
        <v>27</v>
      </c>
      <c r="C25" s="5" t="n">
        <v>3682.0</v>
      </c>
      <c r="D25" s="5" t="n">
        <v>4964.0</v>
      </c>
      <c r="E25" s="6" t="n">
        <f si="0" t="shared"/>
        <v>-25.825946817083</v>
      </c>
      <c r="F25" s="5" t="n">
        <v>32997.0</v>
      </c>
      <c r="G25" s="5" t="n">
        <v>35045.0</v>
      </c>
      <c r="H25" s="6" t="n">
        <f si="1" t="shared"/>
        <v>-5.843914966471675</v>
      </c>
      <c r="I25" t="s">
        <v>55</v>
      </c>
    </row>
    <row r="26" spans="1:9" x14ac:dyDescent="0.25">
      <c r="A26" s="21"/>
      <c r="B26" s="4" t="s">
        <v>28</v>
      </c>
      <c r="C26" s="5" t="n">
        <v>7400.0</v>
      </c>
      <c r="D26" s="5" t="n">
        <v>7304.0</v>
      </c>
      <c r="E26" s="6" t="n">
        <f si="0" t="shared"/>
        <v>1.3143483023001057</v>
      </c>
      <c r="F26" s="5" t="n">
        <v>49686.0</v>
      </c>
      <c r="G26" s="5" t="n">
        <v>44582.0</v>
      </c>
      <c r="H26" s="6" t="n">
        <f si="1" t="shared"/>
        <v>11.4485666861065</v>
      </c>
      <c r="I26" t="s">
        <v>55</v>
      </c>
    </row>
    <row r="27" spans="1:9" x14ac:dyDescent="0.25">
      <c r="A27" s="21"/>
      <c r="B27" s="4" t="s">
        <v>29</v>
      </c>
      <c r="C27" s="5" t="n">
        <v>4368.0</v>
      </c>
      <c r="D27" s="5" t="n">
        <v>4840.0</v>
      </c>
      <c r="E27" s="6" t="n">
        <f si="0" t="shared"/>
        <v>-9.752066115702485</v>
      </c>
      <c r="F27" s="5" t="n">
        <v>35994.0</v>
      </c>
      <c r="G27" s="5" t="n">
        <v>25710.0</v>
      </c>
      <c r="H27" s="6" t="n">
        <f si="1" t="shared"/>
        <v>39.99999999999999</v>
      </c>
      <c r="I27" t="s">
        <v>55</v>
      </c>
    </row>
    <row r="28" spans="1:9" x14ac:dyDescent="0.25">
      <c r="A28" s="21"/>
      <c r="B28" s="4" t="s">
        <v>30</v>
      </c>
      <c r="C28" s="5" t="n">
        <v>3578.0</v>
      </c>
      <c r="D28" s="5" t="n">
        <v>2282.0</v>
      </c>
      <c r="E28" s="6" t="n">
        <f si="0" t="shared"/>
        <v>56.792287467134095</v>
      </c>
      <c r="F28" s="5" t="n">
        <v>25424.0</v>
      </c>
      <c r="G28" s="5" t="n">
        <v>14641.0</v>
      </c>
      <c r="H28" s="6" t="n">
        <f si="1" t="shared"/>
        <v>73.64934089201557</v>
      </c>
      <c r="I28" t="s">
        <v>55</v>
      </c>
    </row>
    <row r="29" spans="1:9" x14ac:dyDescent="0.25">
      <c r="A29" s="21"/>
      <c r="B29" s="4" t="s">
        <v>31</v>
      </c>
      <c r="C29" s="5" t="n">
        <v>32.0</v>
      </c>
      <c r="D29" s="5" t="n">
        <v>65.0</v>
      </c>
      <c r="E29" s="6" t="n">
        <f si="0" t="shared"/>
        <v>-50.76923076923077</v>
      </c>
      <c r="F29" s="5" t="n">
        <v>145.0</v>
      </c>
      <c r="G29" s="5" t="n">
        <v>217.0</v>
      </c>
      <c r="H29" s="6" t="n">
        <f si="1" t="shared"/>
        <v>-33.17972350230415</v>
      </c>
      <c r="I29" t="s">
        <v>55</v>
      </c>
    </row>
    <row r="30" spans="1:9" x14ac:dyDescent="0.25">
      <c r="A30" s="21"/>
      <c r="B30" s="4" t="s">
        <v>32</v>
      </c>
      <c r="C30" s="5" t="n">
        <v>3552.0</v>
      </c>
      <c r="D30" s="5" t="n">
        <v>3420.0</v>
      </c>
      <c r="E30" s="6" t="n">
        <f si="0" t="shared"/>
        <v>3.8596491228070073</v>
      </c>
      <c r="F30" s="5" t="n">
        <v>17990.0</v>
      </c>
      <c r="G30" s="5" t="n">
        <v>16325.0</v>
      </c>
      <c r="H30" s="6" t="n">
        <f si="1" t="shared"/>
        <v>10.199081163859102</v>
      </c>
      <c r="I30" t="s">
        <v>55</v>
      </c>
    </row>
    <row r="31" spans="1:9" x14ac:dyDescent="0.25">
      <c r="A31" s="21"/>
      <c r="B31" s="4" t="s">
        <v>33</v>
      </c>
      <c r="C31" s="5" t="n">
        <v>4762.0</v>
      </c>
      <c r="D31" s="5" t="n">
        <v>5235.0</v>
      </c>
      <c r="E31" s="6" t="n">
        <f si="0" t="shared"/>
        <v>-9.035339063992353</v>
      </c>
      <c r="F31" s="5" t="n">
        <v>34627.0</v>
      </c>
      <c r="G31" s="5" t="n">
        <v>30762.0</v>
      </c>
      <c r="H31" s="6" t="n">
        <f si="1" t="shared"/>
        <v>12.564202587608087</v>
      </c>
      <c r="I31" t="s">
        <v>55</v>
      </c>
    </row>
    <row r="32" spans="1:9" x14ac:dyDescent="0.25">
      <c r="A32" s="21"/>
      <c r="B32" s="4" t="s">
        <v>34</v>
      </c>
      <c r="C32" s="5" t="n">
        <f>C33-C25-C26-C27-C28-C29-C30-C31</f>
        <v>1750.0</v>
      </c>
      <c r="D32" s="5" t="n">
        <f>D33-D25-D26-D27-D28-D29-D30-D31</f>
        <v>1029.0</v>
      </c>
      <c r="E32" s="6" t="n">
        <f si="0" t="shared"/>
        <v>70.06802721088434</v>
      </c>
      <c r="F32" s="5" t="n">
        <f>F33-F25-F26-F27-F28-F29-F30-F31</f>
        <v>10824.0</v>
      </c>
      <c r="G32" s="5" t="n">
        <f>G33-G25-G26-G27-G28-G29-G30-G31</f>
        <v>1930.0</v>
      </c>
      <c r="H32" s="6" t="n">
        <f si="1" t="shared"/>
        <v>460.82901554404145</v>
      </c>
      <c r="I32" t="s">
        <v>55</v>
      </c>
    </row>
    <row r="33" spans="1:9" x14ac:dyDescent="0.25">
      <c r="A33" s="22"/>
      <c r="B33" s="4" t="s">
        <v>35</v>
      </c>
      <c r="C33" s="5" t="n">
        <v>29124.0</v>
      </c>
      <c r="D33" s="5" t="n">
        <v>29139.0</v>
      </c>
      <c r="E33" s="6" t="n">
        <f si="0" t="shared"/>
        <v>-0.05147740142077417</v>
      </c>
      <c r="F33" s="5" t="n">
        <v>207687.0</v>
      </c>
      <c r="G33" s="5" t="n">
        <v>169212.0</v>
      </c>
      <c r="H33" s="6" t="n">
        <f si="1" t="shared"/>
        <v>22.737749095808812</v>
      </c>
      <c r="I33" t="s">
        <v>55</v>
      </c>
    </row>
    <row r="34" spans="1:9" x14ac:dyDescent="0.25">
      <c r="A34" s="21" t="s">
        <v>36</v>
      </c>
      <c r="B34" s="4" t="s">
        <v>37</v>
      </c>
      <c r="C34" s="5" t="n">
        <v>16377.0</v>
      </c>
      <c r="D34" s="5" t="n">
        <v>12956.0</v>
      </c>
      <c r="E34" s="6" t="n">
        <f si="0" t="shared"/>
        <v>26.404754553874653</v>
      </c>
      <c r="F34" s="5" t="n">
        <v>94105.0</v>
      </c>
      <c r="G34" s="5" t="n">
        <v>77116.0</v>
      </c>
      <c r="H34" s="6" t="n">
        <f si="1" t="shared"/>
        <v>22.03044763732558</v>
      </c>
      <c r="I34" t="s">
        <v>55</v>
      </c>
    </row>
    <row r="35" spans="1:9" x14ac:dyDescent="0.25">
      <c r="A35" s="21"/>
      <c r="B35" s="4" t="s">
        <v>38</v>
      </c>
      <c r="C35" s="5" t="n">
        <v>2869.0</v>
      </c>
      <c r="D35" s="5" t="n">
        <v>2509.0</v>
      </c>
      <c r="E35" s="6" t="n">
        <f si="0" t="shared"/>
        <v>14.34834595456358</v>
      </c>
      <c r="F35" s="5" t="n">
        <v>19534.0</v>
      </c>
      <c r="G35" s="5" t="n">
        <v>15654.0</v>
      </c>
      <c r="H35" s="6" t="n">
        <f si="1" t="shared"/>
        <v>24.785997189216815</v>
      </c>
      <c r="I35" t="s">
        <v>55</v>
      </c>
    </row>
    <row r="36" spans="1:9" x14ac:dyDescent="0.25">
      <c r="A36" s="21"/>
      <c r="B36" s="4" t="s">
        <v>47</v>
      </c>
      <c r="C36" s="5" t="n">
        <v>1270.0</v>
      </c>
      <c r="D36" s="5" t="n">
        <v>1252.0</v>
      </c>
      <c r="E36" s="6" t="n">
        <f si="0" t="shared"/>
        <v>1.437699680511173</v>
      </c>
      <c r="F36" s="5" t="n">
        <v>7374.0</v>
      </c>
      <c r="G36" s="5" t="n">
        <v>6749.0</v>
      </c>
      <c r="H36" s="6" t="n">
        <f si="1" t="shared"/>
        <v>9.260631204622904</v>
      </c>
      <c r="I36" t="s">
        <v>55</v>
      </c>
    </row>
    <row r="37" spans="1:9" x14ac:dyDescent="0.25">
      <c r="A37" s="21"/>
      <c r="B37" s="7" t="s">
        <v>39</v>
      </c>
      <c r="C37" s="5" t="n">
        <f>C38-C34-C35-C36</f>
        <v>8.0</v>
      </c>
      <c r="D37" s="5" t="n">
        <f>D38-D34-D35-D36</f>
        <v>4.0</v>
      </c>
      <c r="E37" s="6" t="n">
        <f si="0" t="shared"/>
        <v>100.0</v>
      </c>
      <c r="F37" s="5" t="n">
        <f>F38-F34-F35-F36</f>
        <v>41.0</v>
      </c>
      <c r="G37" s="5" t="n">
        <f>G38-G34-G35-G36</f>
        <v>55.0</v>
      </c>
      <c r="H37" s="6" t="n">
        <f si="1" t="shared"/>
        <v>-25.454545454545453</v>
      </c>
      <c r="I37" t="s">
        <v>55</v>
      </c>
    </row>
    <row r="38" spans="1:9" x14ac:dyDescent="0.25">
      <c r="A38" s="21"/>
      <c r="B38" s="7" t="s">
        <v>40</v>
      </c>
      <c r="C38" s="5" t="n">
        <v>20524.0</v>
      </c>
      <c r="D38" s="5" t="n">
        <v>16721.0</v>
      </c>
      <c r="E38" s="6" t="n">
        <f si="0" t="shared"/>
        <v>22.74385503259375</v>
      </c>
      <c r="F38" s="5" t="n">
        <v>121054.0</v>
      </c>
      <c r="G38" s="5" t="n">
        <v>99574.0</v>
      </c>
      <c r="H38" s="6" t="n">
        <f si="1" t="shared"/>
        <v>21.571896278144887</v>
      </c>
      <c r="I38" t="s">
        <v>55</v>
      </c>
    </row>
    <row customHeight="1" ht="20.100000000000001" r="39" spans="1:9" x14ac:dyDescent="0.25">
      <c r="A39" s="17" t="s">
        <v>41</v>
      </c>
      <c r="B39" s="8" t="s">
        <v>42</v>
      </c>
      <c r="C39" s="5" t="n">
        <v>0.0</v>
      </c>
      <c r="D39" s="5" t="n">
        <v>14.0</v>
      </c>
      <c r="E39" s="6" t="n">
        <f si="0" t="shared"/>
        <v>-100.0</v>
      </c>
      <c r="F39" s="5" t="n">
        <v>41.0</v>
      </c>
      <c r="G39" s="5" t="n">
        <v>59.0</v>
      </c>
      <c r="H39" s="6" t="n">
        <f si="1" t="shared"/>
        <v>-30.508474576271183</v>
      </c>
      <c r="I39" t="s">
        <v>55</v>
      </c>
    </row>
    <row customHeight="1" ht="20.100000000000001" r="40" spans="1:9" x14ac:dyDescent="0.25">
      <c r="A40" s="17"/>
      <c r="B40" s="8" t="s">
        <v>43</v>
      </c>
      <c r="C40" s="5" t="n">
        <f>C41-C39</f>
        <v>12.0</v>
      </c>
      <c r="D40" s="5" t="n">
        <f>D41-D39</f>
        <v>23.0</v>
      </c>
      <c r="E40" s="6" t="n">
        <f si="0" t="shared"/>
        <v>-47.82608695652174</v>
      </c>
      <c r="F40" s="5" t="n">
        <f>F41-F39</f>
        <v>235.0</v>
      </c>
      <c r="G40" s="5" t="n">
        <f>G41-G39</f>
        <v>133.0</v>
      </c>
      <c r="H40" s="6" t="n">
        <f si="1" t="shared"/>
        <v>76.69172932330828</v>
      </c>
      <c r="I40" t="s">
        <v>55</v>
      </c>
    </row>
    <row customHeight="1" ht="20.100000000000001" r="41" spans="1:9" x14ac:dyDescent="0.25">
      <c r="A41" s="17"/>
      <c r="B41" s="7" t="s">
        <v>44</v>
      </c>
      <c r="C41" s="5" t="n">
        <v>12.0</v>
      </c>
      <c r="D41" s="5" t="n">
        <v>37.0</v>
      </c>
      <c r="E41" s="6" t="n">
        <f si="0" t="shared"/>
        <v>-67.56756756756756</v>
      </c>
      <c r="F41" s="5" t="n">
        <v>276.0</v>
      </c>
      <c r="G41" s="5" t="n">
        <v>192.0</v>
      </c>
      <c r="H41" s="6" t="n">
        <f si="1" t="shared"/>
        <v>43.75</v>
      </c>
      <c r="I41" t="s">
        <v>55</v>
      </c>
    </row>
    <row r="42" spans="1:9" x14ac:dyDescent="0.25">
      <c r="A42" s="9"/>
      <c r="B42" s="4" t="s">
        <v>45</v>
      </c>
      <c r="C42" s="5" t="n">
        <v>110.0</v>
      </c>
      <c r="D42" s="5" t="n">
        <v>2015.0</v>
      </c>
      <c r="E42" s="6" t="n">
        <f si="0" t="shared"/>
        <v>-94.54094292803971</v>
      </c>
      <c r="F42" s="5" t="n">
        <v>866.0</v>
      </c>
      <c r="G42" s="5" t="n">
        <v>11404.0</v>
      </c>
      <c r="H42" s="6" t="n">
        <f si="1" t="shared"/>
        <v>-92.40617327253595</v>
      </c>
      <c r="I42" t="s">
        <v>55</v>
      </c>
    </row>
    <row r="43" spans="1:9" x14ac:dyDescent="0.25">
      <c r="A43" s="10"/>
      <c r="B43" s="4" t="s">
        <v>46</v>
      </c>
      <c r="C43" s="5" t="n">
        <f>C20+C24+C33+C38+C41+C42</f>
        <v>1572801.0</v>
      </c>
      <c r="D43" s="5" t="n">
        <f>D20+D24+D33+D38+D41+D42</f>
        <v>1235822.0</v>
      </c>
      <c r="E43" s="6" t="n">
        <f si="0" t="shared"/>
        <v>27.26760002654105</v>
      </c>
      <c r="F43" s="5" t="n">
        <f>F20+F24+F33+F38+F41+F42</f>
        <v>9841153.0</v>
      </c>
      <c r="G43" s="5" t="n">
        <f>G20+G24+G33+G38+G41+G42</f>
        <v>6160773.0</v>
      </c>
      <c r="H43" s="6" t="n">
        <f si="1" t="shared"/>
        <v>59.7389321112789</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