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<sst xmlns="http://schemas.openxmlformats.org/spreadsheetml/2006/main" count="109" uniqueCount="64">
  <si>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</si>
  <si>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</si>
  <si>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</si>
  <si>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</si>
  <si>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</si>
  <si>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</si>
  <si>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</si>
  <si>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</si>
  <si>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</si>
  <si>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</si>
  <si>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</si>
  <si>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</si>
  <si>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</si>
  <si>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</si>
  <si>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</si>
  <si>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</si>
  <si>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</si>
  <si>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</si>
  <si>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</si>
  <si>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</si>
  <si>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</si>
  <si>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</si>
  <si>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</si>
  <si>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</si>
  <si>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</si>
  <si>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</si>
  <si>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</si>
  <si>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</si>
  <si>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</si>
  <si>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</si>
  <si>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</si>
  <si>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</si>
  <si>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</si>
  <si>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</si>
  <si>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</si>
  <si>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</si>
  <si>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</si>
  <si>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</si>
  <si>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</si>
  <si>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</si>
  <si>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</si>
  <si>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</si>
  <si>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</si>
  <si>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</si>
  <si>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</si>
  <si>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</si>
  <si>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</si>
  <si>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</si>
  <si>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</si>
  <si>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</si>
  <si>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</si>
  <si>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</si>
  <si>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</si>
  <si>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</si>
  <si>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</si>
  <si>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</si>
  <si>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</si>
  <si>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</si>
  <si>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</si>
  <si>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</si>
  <si>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</si>
  <si>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</si>
  <si>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113年1至6月來臺旅客人次－按年齡分
Table 1-5   Visitor Arrivals by Age,
January-June,2024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</si>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</sst>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23815.0</v>
      </c>
      <c r="E3" s="2" t="n">
        <v>34283.0</v>
      </c>
      <c r="F3" s="2" t="n">
        <v>128847.0</v>
      </c>
      <c r="G3" s="2" t="n">
        <v>156497.0</v>
      </c>
      <c r="H3" s="2" t="n">
        <v>100244.0</v>
      </c>
      <c r="I3" s="2" t="n">
        <v>81735.0</v>
      </c>
      <c r="J3" s="2" t="n">
        <v>89350.0</v>
      </c>
      <c r="K3" s="2" t="n">
        <f>SUM(D3:J3)</f>
        <v>614771.0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4365.0</v>
      </c>
      <c r="E4" s="2" t="n">
        <v>4199.0</v>
      </c>
      <c r="F4" s="2" t="n">
        <v>37753.0</v>
      </c>
      <c r="G4" s="2" t="n">
        <v>58866.0</v>
      </c>
      <c r="H4" s="2" t="n">
        <v>46560.0</v>
      </c>
      <c r="I4" s="2" t="n">
        <v>22371.0</v>
      </c>
      <c r="J4" s="2" t="n">
        <v>13955.0</v>
      </c>
      <c r="K4" s="2" t="n">
        <f ref="K4:K48" si="0" t="shared">SUM(D4:J4)</f>
        <v>188069.0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13855.0</v>
      </c>
      <c r="E5" s="2" t="n">
        <v>29693.0</v>
      </c>
      <c r="F5" s="2" t="n">
        <v>109348.0</v>
      </c>
      <c r="G5" s="2" t="n">
        <v>80058.0</v>
      </c>
      <c r="H5" s="2" t="n">
        <v>99310.0</v>
      </c>
      <c r="I5" s="2" t="n">
        <v>123946.0</v>
      </c>
      <c r="J5" s="2" t="n">
        <v>153582.0</v>
      </c>
      <c r="K5" s="2" t="n">
        <f si="0" t="shared"/>
        <v>609792.0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11083.0</v>
      </c>
      <c r="E6" s="2" t="n">
        <v>31396.0</v>
      </c>
      <c r="F6" s="2" t="n">
        <v>98870.0</v>
      </c>
      <c r="G6" s="2" t="n">
        <v>99235.0</v>
      </c>
      <c r="H6" s="2" t="n">
        <v>82807.0</v>
      </c>
      <c r="I6" s="2" t="n">
        <v>95659.0</v>
      </c>
      <c r="J6" s="2" t="n">
        <v>89626.0</v>
      </c>
      <c r="K6" s="2" t="n">
        <f si="0" t="shared"/>
        <v>508676.0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469.0</v>
      </c>
      <c r="E7" s="2" t="n">
        <v>386.0</v>
      </c>
      <c r="F7" s="2" t="n">
        <v>3426.0</v>
      </c>
      <c r="G7" s="2" t="n">
        <v>6187.0</v>
      </c>
      <c r="H7" s="2" t="n">
        <v>4403.0</v>
      </c>
      <c r="I7" s="2" t="n">
        <v>2379.0</v>
      </c>
      <c r="J7" s="2" t="n">
        <v>1344.0</v>
      </c>
      <c r="K7" s="2" t="n">
        <f si="0" t="shared"/>
        <v>18594.0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211.0</v>
      </c>
      <c r="E8" s="2" t="n">
        <v>229.0</v>
      </c>
      <c r="F8" s="2" t="n">
        <v>1265.0</v>
      </c>
      <c r="G8" s="2" t="n">
        <v>2477.0</v>
      </c>
      <c r="H8" s="2" t="n">
        <v>2211.0</v>
      </c>
      <c r="I8" s="2" t="n">
        <v>1394.0</v>
      </c>
      <c r="J8" s="2" t="n">
        <v>1195.0</v>
      </c>
      <c r="K8" s="2" t="n">
        <f si="0" t="shared"/>
        <v>8982.0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9836.0</v>
      </c>
      <c r="E9" s="2" t="n">
        <v>15293.0</v>
      </c>
      <c r="F9" s="2" t="n">
        <v>57150.0</v>
      </c>
      <c r="G9" s="2" t="n">
        <v>51631.0</v>
      </c>
      <c r="H9" s="2" t="n">
        <v>35901.0</v>
      </c>
      <c r="I9" s="2" t="n">
        <v>33027.0</v>
      </c>
      <c r="J9" s="2" t="n">
        <v>30158.0</v>
      </c>
      <c r="K9" s="2" t="n">
        <f si="0" t="shared"/>
        <v>232996.0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13446.0</v>
      </c>
      <c r="E10" s="2" t="n">
        <v>9524.0</v>
      </c>
      <c r="F10" s="2" t="n">
        <v>32753.0</v>
      </c>
      <c r="G10" s="2" t="n">
        <v>49605.0</v>
      </c>
      <c r="H10" s="2" t="n">
        <v>38598.0</v>
      </c>
      <c r="I10" s="2" t="n">
        <v>34611.0</v>
      </c>
      <c r="J10" s="2" t="n">
        <v>37770.0</v>
      </c>
      <c r="K10" s="2" t="n">
        <f si="0" t="shared"/>
        <v>216307.0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2074.0</v>
      </c>
      <c r="E11" s="2" t="n">
        <v>6118.0</v>
      </c>
      <c r="F11" s="2" t="n">
        <v>35876.0</v>
      </c>
      <c r="G11" s="2" t="n">
        <v>30715.0</v>
      </c>
      <c r="H11" s="2" t="n">
        <v>21243.0</v>
      </c>
      <c r="I11" s="2" t="n">
        <v>9805.0</v>
      </c>
      <c r="J11" s="2" t="n">
        <v>7804.0</v>
      </c>
      <c r="K11" s="2" t="n">
        <f si="0" t="shared"/>
        <v>113635.0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6490.0</v>
      </c>
      <c r="E12" s="2" t="n">
        <v>10172.0</v>
      </c>
      <c r="F12" s="2" t="n">
        <v>53582.0</v>
      </c>
      <c r="G12" s="2" t="n">
        <v>78280.0</v>
      </c>
      <c r="H12" s="2" t="n">
        <v>36770.0</v>
      </c>
      <c r="I12" s="2" t="n">
        <v>22664.0</v>
      </c>
      <c r="J12" s="2" t="n">
        <v>20232.0</v>
      </c>
      <c r="K12" s="2" t="n">
        <f si="0" t="shared"/>
        <v>228190.0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3617.0</v>
      </c>
      <c r="E13" s="2" t="n">
        <v>6621.0</v>
      </c>
      <c r="F13" s="2" t="n">
        <v>54281.0</v>
      </c>
      <c r="G13" s="2" t="n">
        <v>70150.0</v>
      </c>
      <c r="H13" s="2" t="n">
        <v>40327.0</v>
      </c>
      <c r="I13" s="2" t="n">
        <v>22583.0</v>
      </c>
      <c r="J13" s="2" t="n">
        <v>17477.0</v>
      </c>
      <c r="K13" s="2" t="n">
        <f si="0" t="shared"/>
        <v>215056.0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2924.0</v>
      </c>
      <c r="E14" s="2" t="n">
        <v>8915.0</v>
      </c>
      <c r="F14" s="2" t="n">
        <v>58499.0</v>
      </c>
      <c r="G14" s="2" t="n">
        <v>61601.0</v>
      </c>
      <c r="H14" s="2" t="n">
        <v>29711.0</v>
      </c>
      <c r="I14" s="2" t="n">
        <v>13162.0</v>
      </c>
      <c r="J14" s="2" t="n">
        <v>12337.0</v>
      </c>
      <c r="K14" s="2" t="n">
        <f si="0" t="shared"/>
        <v>187149.0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429.0</v>
      </c>
      <c r="E15" s="2" t="n">
        <f ref="E15:J15" si="1" t="shared">E16-E9-E10-E11-E12-E13-E14</f>
        <v>572.0</v>
      </c>
      <c r="F15" s="2" t="n">
        <f si="1" t="shared"/>
        <v>2686.0</v>
      </c>
      <c r="G15" s="2" t="n">
        <f si="1" t="shared"/>
        <v>2951.0</v>
      </c>
      <c r="H15" s="2" t="n">
        <f si="1" t="shared"/>
        <v>2051.0</v>
      </c>
      <c r="I15" s="2" t="n">
        <f si="1" t="shared"/>
        <v>1407.0</v>
      </c>
      <c r="J15" s="2" t="n">
        <f si="1" t="shared"/>
        <v>1797.0</v>
      </c>
      <c r="K15" s="2" t="n">
        <f si="0" t="shared"/>
        <v>11893.0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38816.0</v>
      </c>
      <c r="E16" s="2" t="n">
        <v>57215.0</v>
      </c>
      <c r="F16" s="2" t="n">
        <v>294827.0</v>
      </c>
      <c r="G16" s="2" t="n">
        <v>344933.0</v>
      </c>
      <c r="H16" s="2" t="n">
        <v>204601.0</v>
      </c>
      <c r="I16" s="2" t="n">
        <v>137259.0</v>
      </c>
      <c r="J16" s="2" t="n">
        <v>127575.0</v>
      </c>
      <c r="K16" s="2" t="n">
        <f si="0" t="shared"/>
        <v>1205226.0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885.0</v>
      </c>
      <c r="E17" s="2" t="n">
        <f ref="E17:J17" si="2" t="shared">E18-E16-E3-E4-E5-E6-E7-E8</f>
        <v>1020.0</v>
      </c>
      <c r="F17" s="2" t="n">
        <f si="2" t="shared"/>
        <v>4304.0</v>
      </c>
      <c r="G17" s="2" t="n">
        <f si="2" t="shared"/>
        <v>7587.0</v>
      </c>
      <c r="H17" s="2" t="n">
        <f si="2" t="shared"/>
        <v>6225.0</v>
      </c>
      <c r="I17" s="2" t="n">
        <f si="2" t="shared"/>
        <v>3673.0</v>
      </c>
      <c r="J17" s="2" t="n">
        <f si="2" t="shared"/>
        <v>3464.0</v>
      </c>
      <c r="K17" s="2" t="n">
        <f si="0" t="shared"/>
        <v>27158.0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93499.0</v>
      </c>
      <c r="E18" s="2" t="n">
        <v>158421.0</v>
      </c>
      <c r="F18" s="2" t="n">
        <v>678640.0</v>
      </c>
      <c r="G18" s="2" t="n">
        <v>755840.0</v>
      </c>
      <c r="H18" s="2" t="n">
        <v>546361.0</v>
      </c>
      <c r="I18" s="2" t="n">
        <v>468416.0</v>
      </c>
      <c r="J18" s="2" t="n">
        <v>480091.0</v>
      </c>
      <c r="K18" s="2" t="n">
        <f si="0" t="shared"/>
        <v>3181268.0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3157.0</v>
      </c>
      <c r="E19" s="2" t="n">
        <v>2984.0</v>
      </c>
      <c r="F19" s="2" t="n">
        <v>6874.0</v>
      </c>
      <c r="G19" s="2" t="n">
        <v>10348.0</v>
      </c>
      <c r="H19" s="2" t="n">
        <v>8927.0</v>
      </c>
      <c r="I19" s="2" t="n">
        <v>8928.0</v>
      </c>
      <c r="J19" s="2" t="n">
        <v>14871.0</v>
      </c>
      <c r="K19" s="2" t="n">
        <f si="0" t="shared"/>
        <v>56089.0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19115.0</v>
      </c>
      <c r="E20" s="2" t="n">
        <v>27990.0</v>
      </c>
      <c r="F20" s="2" t="n">
        <v>41531.0</v>
      </c>
      <c r="G20" s="2" t="n">
        <v>55525.0</v>
      </c>
      <c r="H20" s="2" t="n">
        <v>51751.0</v>
      </c>
      <c r="I20" s="2" t="n">
        <v>52464.0</v>
      </c>
      <c r="J20" s="2" t="n">
        <v>70302.0</v>
      </c>
      <c r="K20" s="2" t="n">
        <f si="0" t="shared"/>
        <v>318678.0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43.0</v>
      </c>
      <c r="E21" s="2" t="n">
        <v>85.0</v>
      </c>
      <c r="F21" s="2" t="n">
        <v>314.0</v>
      </c>
      <c r="G21" s="2" t="n">
        <v>534.0</v>
      </c>
      <c r="H21" s="2" t="n">
        <v>416.0</v>
      </c>
      <c r="I21" s="2" t="n">
        <v>340.0</v>
      </c>
      <c r="J21" s="2" t="n">
        <v>337.0</v>
      </c>
      <c r="K21" s="2" t="n">
        <f si="0" t="shared"/>
        <v>2069.0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80.0</v>
      </c>
      <c r="E22" s="2" t="n">
        <v>93.0</v>
      </c>
      <c r="F22" s="2" t="n">
        <v>288.0</v>
      </c>
      <c r="G22" s="2" t="n">
        <v>580.0</v>
      </c>
      <c r="H22" s="2" t="n">
        <v>458.0</v>
      </c>
      <c r="I22" s="2" t="n">
        <v>304.0</v>
      </c>
      <c r="J22" s="2" t="n">
        <v>338.0</v>
      </c>
      <c r="K22" s="2" t="n">
        <f si="0" t="shared"/>
        <v>2141.0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19.0</v>
      </c>
      <c r="E23" s="2" t="n">
        <v>27.0</v>
      </c>
      <c r="F23" s="2" t="n">
        <v>117.0</v>
      </c>
      <c r="G23" s="2" t="n">
        <v>143.0</v>
      </c>
      <c r="H23" s="2" t="n">
        <v>114.0</v>
      </c>
      <c r="I23" s="2" t="n">
        <v>76.0</v>
      </c>
      <c r="J23" s="2" t="n">
        <v>88.0</v>
      </c>
      <c r="K23" s="2" t="n">
        <f si="0" t="shared"/>
        <v>584.0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124.0</v>
      </c>
      <c r="E24" s="2" t="n">
        <f ref="E24:J24" si="3" t="shared">E25-E19-E20-E21-E22-E23</f>
        <v>177.0</v>
      </c>
      <c r="F24" s="2" t="n">
        <f si="3" t="shared"/>
        <v>1588.0</v>
      </c>
      <c r="G24" s="2" t="n">
        <f si="3" t="shared"/>
        <v>1789.0</v>
      </c>
      <c r="H24" s="2" t="n">
        <f si="3" t="shared"/>
        <v>927.0</v>
      </c>
      <c r="I24" s="2" t="n">
        <f si="3" t="shared"/>
        <v>628.0</v>
      </c>
      <c r="J24" s="2" t="n">
        <f si="3" t="shared"/>
        <v>594.0</v>
      </c>
      <c r="K24" s="2" t="n">
        <f si="0" t="shared"/>
        <v>5827.0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22538.0</v>
      </c>
      <c r="E25" s="2" t="n">
        <v>31356.0</v>
      </c>
      <c r="F25" s="2" t="n">
        <v>50712.0</v>
      </c>
      <c r="G25" s="2" t="n">
        <v>68919.0</v>
      </c>
      <c r="H25" s="2" t="n">
        <v>62593.0</v>
      </c>
      <c r="I25" s="2" t="n">
        <v>62740.0</v>
      </c>
      <c r="J25" s="2" t="n">
        <v>86530.0</v>
      </c>
      <c r="K25" s="2" t="n">
        <f si="0" t="shared"/>
        <v>385388.0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99.0</v>
      </c>
      <c r="E26" s="2" t="n">
        <v>110.0</v>
      </c>
      <c r="F26" s="2" t="n">
        <v>784.0</v>
      </c>
      <c r="G26" s="2" t="n">
        <v>923.0</v>
      </c>
      <c r="H26" s="2" t="n">
        <v>684.0</v>
      </c>
      <c r="I26" s="2" t="n">
        <v>571.0</v>
      </c>
      <c r="J26" s="2" t="n">
        <v>483.0</v>
      </c>
      <c r="K26" s="2" t="n">
        <f si="0" t="shared"/>
        <v>3654.0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656.0</v>
      </c>
      <c r="E27" s="2" t="n">
        <v>1092.0</v>
      </c>
      <c r="F27" s="2" t="n">
        <v>6419.0</v>
      </c>
      <c r="G27" s="2" t="n">
        <v>5172.0</v>
      </c>
      <c r="H27" s="2" t="n">
        <v>3713.0</v>
      </c>
      <c r="I27" s="2" t="n">
        <v>3570.0</v>
      </c>
      <c r="J27" s="2" t="n">
        <v>3935.0</v>
      </c>
      <c r="K27" s="2" t="n">
        <f si="0" t="shared"/>
        <v>24557.0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1071.0</v>
      </c>
      <c r="E28" s="2" t="n">
        <v>1031.0</v>
      </c>
      <c r="F28" s="2" t="n">
        <v>6263.0</v>
      </c>
      <c r="G28" s="2" t="n">
        <v>8381.0</v>
      </c>
      <c r="H28" s="2" t="n">
        <v>6150.0</v>
      </c>
      <c r="I28" s="2" t="n">
        <v>7349.0</v>
      </c>
      <c r="J28" s="2" t="n">
        <v>10733.0</v>
      </c>
      <c r="K28" s="2" t="n">
        <f si="0" t="shared"/>
        <v>40978.0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139.0</v>
      </c>
      <c r="E29" s="2" t="n">
        <v>197.0</v>
      </c>
      <c r="F29" s="2" t="n">
        <v>1304.0</v>
      </c>
      <c r="G29" s="2" t="n">
        <v>1993.0</v>
      </c>
      <c r="H29" s="2" t="n">
        <v>1716.0</v>
      </c>
      <c r="I29" s="2" t="n">
        <v>1697.0</v>
      </c>
      <c r="J29" s="2" t="n">
        <v>1421.0</v>
      </c>
      <c r="K29" s="2" t="n">
        <f si="0" t="shared"/>
        <v>8467.0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351.0</v>
      </c>
      <c r="E30" s="2" t="n">
        <v>305.0</v>
      </c>
      <c r="F30" s="2" t="n">
        <v>2080.0</v>
      </c>
      <c r="G30" s="2" t="n">
        <v>2840.0</v>
      </c>
      <c r="H30" s="2" t="n">
        <v>1961.0</v>
      </c>
      <c r="I30" s="2" t="n">
        <v>2065.0</v>
      </c>
      <c r="J30" s="2" t="n">
        <v>1924.0</v>
      </c>
      <c r="K30" s="2" t="n">
        <f si="0" t="shared"/>
        <v>11526.0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178.0</v>
      </c>
      <c r="E31" s="2" t="n">
        <v>172.0</v>
      </c>
      <c r="F31" s="2" t="n">
        <v>850.0</v>
      </c>
      <c r="G31" s="2" t="n">
        <v>1472.0</v>
      </c>
      <c r="H31" s="2" t="n">
        <v>996.0</v>
      </c>
      <c r="I31" s="2" t="n">
        <v>949.0</v>
      </c>
      <c r="J31" s="2" t="n">
        <v>1221.0</v>
      </c>
      <c r="K31" s="2" t="n">
        <f si="0" t="shared"/>
        <v>5838.0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129.0</v>
      </c>
      <c r="E32" s="2" t="n">
        <v>132.0</v>
      </c>
      <c r="F32" s="2" t="n">
        <v>1107.0</v>
      </c>
      <c r="G32" s="2" t="n">
        <v>1418.0</v>
      </c>
      <c r="H32" s="2" t="n">
        <v>1318.0</v>
      </c>
      <c r="I32" s="2" t="n">
        <v>888.0</v>
      </c>
      <c r="J32" s="2" t="n">
        <v>797.0</v>
      </c>
      <c r="K32" s="2" t="n">
        <f si="0" t="shared"/>
        <v>5789.0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842.0</v>
      </c>
      <c r="E33" s="2" t="n">
        <v>820.0</v>
      </c>
      <c r="F33" s="2" t="n">
        <v>5235.0</v>
      </c>
      <c r="G33" s="2" t="n">
        <v>7759.0</v>
      </c>
      <c r="H33" s="2" t="n">
        <v>6058.0</v>
      </c>
      <c r="I33" s="2" t="n">
        <v>5320.0</v>
      </c>
      <c r="J33" s="2" t="n">
        <v>8803.0</v>
      </c>
      <c r="K33" s="2" t="n">
        <f si="0" t="shared"/>
        <v>34837.0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119.0</v>
      </c>
      <c r="E34" s="2" t="n">
        <v>104.0</v>
      </c>
      <c r="F34" s="2" t="n">
        <v>850.0</v>
      </c>
      <c r="G34" s="2" t="n">
        <v>1142.0</v>
      </c>
      <c r="H34" s="2" t="n">
        <v>785.0</v>
      </c>
      <c r="I34" s="2" t="n">
        <v>787.0</v>
      </c>
      <c r="J34" s="2" t="n">
        <v>1069.0</v>
      </c>
      <c r="K34" s="2" t="n">
        <f si="0" t="shared"/>
        <v>4856.0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6.0</v>
      </c>
      <c r="E35" s="2" t="n">
        <v>8.0</v>
      </c>
      <c r="F35" s="2" t="n">
        <v>142.0</v>
      </c>
      <c r="G35" s="2" t="n">
        <v>236.0</v>
      </c>
      <c r="H35" s="2" t="n">
        <v>220.0</v>
      </c>
      <c r="I35" s="2" t="n">
        <v>124.0</v>
      </c>
      <c r="J35" s="2" t="n">
        <v>87.0</v>
      </c>
      <c r="K35" s="2" t="n">
        <f si="0" t="shared"/>
        <v>823.0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119.0</v>
      </c>
      <c r="E36" s="2" t="n">
        <v>188.0</v>
      </c>
      <c r="F36" s="2" t="n">
        <v>605.0</v>
      </c>
      <c r="G36" s="2" t="n">
        <v>727.0</v>
      </c>
      <c r="H36" s="2" t="n">
        <v>633.0</v>
      </c>
      <c r="I36" s="2" t="n">
        <v>649.0</v>
      </c>
      <c r="J36" s="2" t="n">
        <v>502.0</v>
      </c>
      <c r="K36" s="2" t="n">
        <f si="0" t="shared"/>
        <v>3423.0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84.0</v>
      </c>
      <c r="E37" s="2" t="n">
        <v>154.0</v>
      </c>
      <c r="F37" s="2" t="n">
        <v>642.0</v>
      </c>
      <c r="G37" s="2" t="n">
        <v>1159.0</v>
      </c>
      <c r="H37" s="2" t="n">
        <v>810.0</v>
      </c>
      <c r="I37" s="2" t="n">
        <v>378.0</v>
      </c>
      <c r="J37" s="2" t="n">
        <v>217.0</v>
      </c>
      <c r="K37" s="2" t="n">
        <f si="0" t="shared"/>
        <v>3444.0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678.0</v>
      </c>
      <c r="E38" s="2" t="n">
        <f ref="E38:J38" si="4" t="shared">E39-E26-E27-E28-E29-E30-E31-E32-E33-E34-E35-E36-E37</f>
        <v>995.0</v>
      </c>
      <c r="F38" s="2" t="n">
        <f si="4" t="shared"/>
        <v>5574.0</v>
      </c>
      <c r="G38" s="2" t="n">
        <f si="4" t="shared"/>
        <v>7898.0</v>
      </c>
      <c r="H38" s="2" t="n">
        <f si="4" t="shared"/>
        <v>6090.0</v>
      </c>
      <c r="I38" s="2" t="n">
        <f si="4" t="shared"/>
        <v>4373.0</v>
      </c>
      <c r="J38" s="2" t="n">
        <f si="4" t="shared"/>
        <v>3144.0</v>
      </c>
      <c r="K38" s="2" t="n">
        <f si="0" t="shared"/>
        <v>28752.0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4471.0</v>
      </c>
      <c r="E39" s="2" t="n">
        <v>5308.0</v>
      </c>
      <c r="F39" s="2" t="n">
        <v>31855.0</v>
      </c>
      <c r="G39" s="2" t="n">
        <v>41120.0</v>
      </c>
      <c r="H39" s="2" t="n">
        <v>31134.0</v>
      </c>
      <c r="I39" s="2" t="n">
        <v>28720.0</v>
      </c>
      <c r="J39" s="2" t="n">
        <v>34336.0</v>
      </c>
      <c r="K39" s="2" t="n">
        <f si="0" t="shared"/>
        <v>176944.0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3774.0</v>
      </c>
      <c r="E40" s="2" t="n">
        <v>3690.0</v>
      </c>
      <c r="F40" s="2" t="n">
        <v>6826.0</v>
      </c>
      <c r="G40" s="2" t="n">
        <v>10047.0</v>
      </c>
      <c r="H40" s="2" t="n">
        <v>9960.0</v>
      </c>
      <c r="I40" s="2" t="n">
        <v>7262.0</v>
      </c>
      <c r="J40" s="2" t="n">
        <v>12613.0</v>
      </c>
      <c r="K40" s="2" t="n">
        <f si="0" t="shared"/>
        <v>54172.0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566.0</v>
      </c>
      <c r="E41" s="2" t="n">
        <v>718.0</v>
      </c>
      <c r="F41" s="2" t="n">
        <v>1023.0</v>
      </c>
      <c r="G41" s="2" t="n">
        <v>1464.0</v>
      </c>
      <c r="H41" s="2" t="n">
        <v>1595.0</v>
      </c>
      <c r="I41" s="2" t="n">
        <v>1245.0</v>
      </c>
      <c r="J41" s="2" t="n">
        <v>1791.0</v>
      </c>
      <c r="K41" s="2" t="n">
        <f si="0" t="shared"/>
        <v>8402.0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18.0</v>
      </c>
      <c r="E42" s="2" t="n">
        <f ref="E42:J42" si="5" t="shared">E43-E40-E41</f>
        <v>37.0</v>
      </c>
      <c r="F42" s="2" t="n">
        <f si="5" t="shared"/>
        <v>131.0</v>
      </c>
      <c r="G42" s="2" t="n">
        <f si="5" t="shared"/>
        <v>149.0</v>
      </c>
      <c r="H42" s="2" t="n">
        <f si="5" t="shared"/>
        <v>192.0</v>
      </c>
      <c r="I42" s="2" t="n">
        <f si="5" t="shared"/>
        <v>185.0</v>
      </c>
      <c r="J42" s="2" t="n">
        <f si="5" t="shared"/>
        <v>197.0</v>
      </c>
      <c r="K42" s="2" t="n">
        <f si="0" t="shared"/>
        <v>909.0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4358.0</v>
      </c>
      <c r="E43" s="2" t="n">
        <v>4445.0</v>
      </c>
      <c r="F43" s="2" t="n">
        <v>7980.0</v>
      </c>
      <c r="G43" s="2" t="n">
        <v>11660.0</v>
      </c>
      <c r="H43" s="2" t="n">
        <v>11747.0</v>
      </c>
      <c r="I43" s="2" t="n">
        <v>8692.0</v>
      </c>
      <c r="J43" s="2" t="n">
        <v>14601.0</v>
      </c>
      <c r="K43" s="2" t="n">
        <f si="0" t="shared"/>
        <v>63483.0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39.0</v>
      </c>
      <c r="E44" s="2" t="n">
        <v>62.0</v>
      </c>
      <c r="F44" s="2" t="n">
        <v>258.0</v>
      </c>
      <c r="G44" s="2" t="n">
        <v>750.0</v>
      </c>
      <c r="H44" s="2" t="n">
        <v>518.0</v>
      </c>
      <c r="I44" s="2" t="n">
        <v>381.0</v>
      </c>
      <c r="J44" s="2" t="n">
        <v>264.0</v>
      </c>
      <c r="K44" s="2" t="n">
        <f si="0" t="shared"/>
        <v>2272.0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43.0</v>
      </c>
      <c r="E45" s="2" t="n">
        <f ref="E45:J45" si="6" t="shared">E46-E44</f>
        <v>46.0</v>
      </c>
      <c r="F45" s="2" t="n">
        <f si="6" t="shared"/>
        <v>520.0</v>
      </c>
      <c r="G45" s="2" t="n">
        <f si="6" t="shared"/>
        <v>940.0</v>
      </c>
      <c r="H45" s="2" t="n">
        <f si="6" t="shared"/>
        <v>667.0</v>
      </c>
      <c r="I45" s="2" t="n">
        <f si="6" t="shared"/>
        <v>418.0</v>
      </c>
      <c r="J45" s="2" t="n">
        <f si="6" t="shared"/>
        <v>213.0</v>
      </c>
      <c r="K45" s="2" t="n">
        <f si="0" t="shared"/>
        <v>2847.0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82.0</v>
      </c>
      <c r="E46" s="2" t="n">
        <v>108.0</v>
      </c>
      <c r="F46" s="2" t="n">
        <v>778.0</v>
      </c>
      <c r="G46" s="2" t="n">
        <v>1690.0</v>
      </c>
      <c r="H46" s="2" t="n">
        <v>1185.0</v>
      </c>
      <c r="I46" s="2" t="n">
        <v>799.0</v>
      </c>
      <c r="J46" s="2" t="n">
        <v>477.0</v>
      </c>
      <c r="K46" s="2" t="n">
        <f si="0" t="shared"/>
        <v>5119.0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349.0</v>
      </c>
      <c r="E47" s="2" t="n">
        <v>69.0</v>
      </c>
      <c r="F47" s="2" t="n">
        <v>98.0</v>
      </c>
      <c r="G47" s="2" t="n">
        <v>183.0</v>
      </c>
      <c r="H47" s="2" t="n">
        <v>186.0</v>
      </c>
      <c r="I47" s="2" t="n">
        <v>152.0</v>
      </c>
      <c r="J47" s="2" t="n">
        <v>82.0</v>
      </c>
      <c r="K47" s="2" t="n">
        <f si="0" t="shared"/>
        <v>1119.0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125297.0</v>
      </c>
      <c r="E48" s="2" t="n">
        <f ref="E48:J48" si="7" t="shared">E47+E46+E43+E39+E25+E18</f>
        <v>199707.0</v>
      </c>
      <c r="F48" s="2" t="n">
        <f si="7" t="shared"/>
        <v>770063.0</v>
      </c>
      <c r="G48" s="2" t="n">
        <f si="7" t="shared"/>
        <v>879412.0</v>
      </c>
      <c r="H48" s="2" t="n">
        <f si="7" t="shared"/>
        <v>653206.0</v>
      </c>
      <c r="I48" s="2" t="n">
        <f si="7" t="shared"/>
        <v>569519.0</v>
      </c>
      <c r="J48" s="2" t="n">
        <f si="7" t="shared"/>
        <v>616117.0</v>
      </c>
      <c r="K48" s="2" t="n">
        <f si="0" t="shared"/>
        <v>3813321.0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