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6月來臺旅客人次及成長率－按國籍分
Table 1-3 Visitor Arrivals by Nationality,
 June, 2024</t>
  </si>
  <si>
    <t>113年6月
Jun.., 2024</t>
  </si>
  <si>
    <t>112年6月
Jun.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76348.0</v>
      </c>
      <c r="E3" s="4" t="n">
        <v>58912.0</v>
      </c>
      <c r="F3" s="5" t="n">
        <f>IF(E3=0,"-",(D3-E3)/E3*100)</f>
        <v>29.596686583378602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51944.0</v>
      </c>
      <c r="E4" s="4" t="n">
        <v>47970.0</v>
      </c>
      <c r="F4" s="5" t="n">
        <f ref="F4:F46" si="0" t="shared">IF(E4=0,"-",(D4-E4)/E4*100)</f>
        <v>8.284344381905358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616.0</v>
      </c>
      <c r="E5" s="4" t="n">
        <v>3041.0</v>
      </c>
      <c r="F5" s="5" t="n">
        <f si="0" t="shared"/>
        <v>51.792173627096346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488.0</v>
      </c>
      <c r="E6" s="4" t="n">
        <v>990.0</v>
      </c>
      <c r="F6" s="5" t="n">
        <f si="0" t="shared"/>
        <v>50.303030303030305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7115.0</v>
      </c>
      <c r="E7" s="4" t="n">
        <v>29335.0</v>
      </c>
      <c r="F7" s="5" t="n">
        <f si="0" t="shared"/>
        <v>-7.567751832282258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9995.0</v>
      </c>
      <c r="E8" s="4" t="n">
        <v>36282.0</v>
      </c>
      <c r="F8" s="5" t="n">
        <f si="0" t="shared"/>
        <v>-17.328151700567776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2245.0</v>
      </c>
      <c r="E9" s="4" t="n">
        <v>17054.0</v>
      </c>
      <c r="F9" s="5" t="n">
        <f si="0" t="shared"/>
        <v>30.438606778468397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42753.0</v>
      </c>
      <c r="E10" s="4" t="n">
        <v>31493.0</v>
      </c>
      <c r="F10" s="5" t="n">
        <f si="0" t="shared"/>
        <v>35.75397707427047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6378.0</v>
      </c>
      <c r="E11" s="4" t="n">
        <v>25544.0</v>
      </c>
      <c r="F11" s="5" t="n">
        <f si="0" t="shared"/>
        <v>3.264954588161603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2460.0</v>
      </c>
      <c r="E12" s="4" t="n">
        <v>33126.0</v>
      </c>
      <c r="F12" s="5" t="n">
        <f si="0" t="shared"/>
        <v>-2.010505343234921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881.0</v>
      </c>
      <c r="E13" s="4" t="n">
        <f>E14-E7-E8-E9-E10-E11-E12</f>
        <v>1568.0</v>
      </c>
      <c r="F13" s="5" t="n">
        <f si="0" t="shared"/>
        <v>19.96173469387755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82827.0</v>
      </c>
      <c r="E14" s="4" t="n">
        <v>174402.0</v>
      </c>
      <c r="F14" s="5" t="n">
        <f si="0" t="shared"/>
        <v>4.830793224848339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752.0</v>
      </c>
      <c r="E15" s="4" t="n">
        <f>E16-E3-E4-E5-E6-E14</f>
        <v>542.0</v>
      </c>
      <c r="F15" s="5" t="n">
        <f si="0" t="shared"/>
        <v>38.74538745387454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17975.0</v>
      </c>
      <c r="E16" s="4" t="n">
        <v>285857.0</v>
      </c>
      <c r="F16" s="5" t="n">
        <f si="0" t="shared"/>
        <v>11.235687773956908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8969.0</v>
      </c>
      <c r="E17" s="4" t="n">
        <v>7991.0</v>
      </c>
      <c r="F17" s="5" t="n">
        <f si="0" t="shared"/>
        <v>12.238768614691528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68287.0</v>
      </c>
      <c r="E18" s="4" t="n">
        <v>55306.0</v>
      </c>
      <c r="F18" s="5" t="n">
        <f si="0" t="shared"/>
        <v>23.47123277763714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74.0</v>
      </c>
      <c r="E19" s="4" t="n">
        <v>236.0</v>
      </c>
      <c r="F19" s="5" t="n">
        <f si="0" t="shared"/>
        <v>58.47457627118644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69.0</v>
      </c>
      <c r="E20" s="4" t="n">
        <v>219.0</v>
      </c>
      <c r="F20" s="5" t="n">
        <f si="0" t="shared"/>
        <v>68.4931506849315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63.0</v>
      </c>
      <c r="E21" s="4" t="n">
        <v>42.0</v>
      </c>
      <c r="F21" s="5" t="n">
        <f si="0" t="shared"/>
        <v>50.0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065.0</v>
      </c>
      <c r="E22" s="4" t="n">
        <f>E23-E17-E18-E19-E20-E21</f>
        <v>838.0</v>
      </c>
      <c r="F22" s="5" t="n">
        <f>IF(E22=0,"-",(D22-E22)/E22*100)</f>
        <v>27.088305489260144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79127.0</v>
      </c>
      <c r="E23" s="4" t="n">
        <v>64632.0</v>
      </c>
      <c r="F23" s="5" t="n">
        <f si="0" t="shared"/>
        <v>22.42697115979700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541.0</v>
      </c>
      <c r="E24" s="4" t="n">
        <v>461.0</v>
      </c>
      <c r="F24" s="5" t="n">
        <f si="0" t="shared"/>
        <v>17.35357917570499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3603.0</v>
      </c>
      <c r="E25" s="4" t="n">
        <v>2917.0</v>
      </c>
      <c r="F25" s="5" t="n">
        <f si="0" t="shared"/>
        <v>23.517312307164893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3814.0</v>
      </c>
      <c r="E26" s="4" t="n">
        <v>3085.0</v>
      </c>
      <c r="F26" s="5" t="n">
        <f si="0" t="shared"/>
        <v>23.630470016207454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476.0</v>
      </c>
      <c r="E27" s="4" t="n">
        <v>1091.0</v>
      </c>
      <c r="F27" s="5" t="n">
        <f si="0" t="shared"/>
        <v>35.28872593950504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592.0</v>
      </c>
      <c r="E28" s="4" t="n">
        <v>1494.0</v>
      </c>
      <c r="F28" s="5" t="n">
        <f si="0" t="shared"/>
        <v>6.5595716198125835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588.0</v>
      </c>
      <c r="E29" s="4" t="n">
        <v>456.0</v>
      </c>
      <c r="F29" s="5" t="n">
        <f si="0" t="shared"/>
        <v>28.947368421052634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034.0</v>
      </c>
      <c r="E30" s="4" t="n">
        <v>741.0</v>
      </c>
      <c r="F30" s="5" t="n">
        <f si="0" t="shared"/>
        <v>39.54116059379217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6742.0</v>
      </c>
      <c r="E31" s="4" t="n">
        <v>6362.0</v>
      </c>
      <c r="F31" s="5" t="n">
        <f si="0" t="shared"/>
        <v>5.972964476579691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513.0</v>
      </c>
      <c r="E32" s="4" t="n">
        <v>446.0</v>
      </c>
      <c r="F32" s="5" t="n">
        <f si="0" t="shared"/>
        <v>15.022421524663676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40.0</v>
      </c>
      <c r="E33" s="4" t="n">
        <v>134.0</v>
      </c>
      <c r="F33" s="5" t="n">
        <f si="0" t="shared"/>
        <v>4.477611940298507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670.0</v>
      </c>
      <c r="E34" s="4" t="n">
        <v>535.0</v>
      </c>
      <c r="F34" s="5" t="n">
        <f si="0" t="shared"/>
        <v>25.233644859813083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6313.0</v>
      </c>
      <c r="E35" s="4" t="n">
        <f>E36-E24-E25-E26-E27-E28-E29-E30-E31-E32-E33-E34</f>
        <v>4506.0</v>
      </c>
      <c r="F35" s="5" t="n">
        <f si="0" t="shared"/>
        <v>40.10208610741234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7026.0</v>
      </c>
      <c r="E36" s="4" t="n">
        <v>22228.0</v>
      </c>
      <c r="F36" s="5" t="n">
        <f si="0" t="shared"/>
        <v>21.585387799172214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7743.0</v>
      </c>
      <c r="E37" s="4" t="n">
        <v>6221.0</v>
      </c>
      <c r="F37" s="5" t="n">
        <f si="0" t="shared"/>
        <v>24.465520012859667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466.0</v>
      </c>
      <c r="E38" s="4" t="n">
        <v>1334.0</v>
      </c>
      <c r="F38" s="5" t="n">
        <f si="0" t="shared"/>
        <v>9.89505247376312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48.0</v>
      </c>
      <c r="E39" s="4" t="n">
        <f>E40-E37-E38</f>
        <v>116.0</v>
      </c>
      <c r="F39" s="5" t="n">
        <f si="0" t="shared"/>
        <v>27.586206896551722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9357.0</v>
      </c>
      <c r="E40" s="4" t="n">
        <v>7671.0</v>
      </c>
      <c r="F40" s="5" t="n">
        <f si="0" t="shared"/>
        <v>21.978881501759876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39.0</v>
      </c>
      <c r="E41" s="4" t="n">
        <v>298.0</v>
      </c>
      <c r="F41" s="5" t="n">
        <f si="0" t="shared"/>
        <v>13.758389261744966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11.0</v>
      </c>
      <c r="E42" s="4" t="n">
        <f>E43-E41</f>
        <v>428.0</v>
      </c>
      <c r="F42" s="5" t="n">
        <f si="0" t="shared"/>
        <v>19.39252336448598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850.0</v>
      </c>
      <c r="E43" s="4" t="n">
        <v>726.0</v>
      </c>
      <c r="F43" s="5" t="n">
        <f si="0" t="shared"/>
        <v>17.079889807162534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59.0</v>
      </c>
      <c r="E44" s="4" t="n">
        <v>66.0</v>
      </c>
      <c r="F44" s="5" t="n">
        <f si="0" t="shared"/>
        <v>-10.606060606060606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37116.0</v>
      </c>
      <c r="E45" s="4" t="n">
        <v>128513.0</v>
      </c>
      <c r="F45" s="5" t="n">
        <f si="0" t="shared"/>
        <v>6.694264393485485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571510.0</v>
      </c>
      <c r="E46" s="8" t="n">
        <f>E44+E43+E40+E36+E23+E16+E45</f>
        <v>509693.0</v>
      </c>
      <c r="F46" s="5" t="n">
        <f si="0" t="shared"/>
        <v>12.128281141785349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