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<sst xmlns="http://schemas.openxmlformats.org/spreadsheetml/2006/main" count="105" uniqueCount="56">
  <si>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</si>
  <si>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</si>
  <si>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</si>
  <si>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</si>
  <si>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</si>
  <si>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</si>
  <si>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</si>
  <si>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</si>
  <si>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</si>
  <si>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</si>
  <si>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</si>
  <si>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</si>
  <si>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</si>
  <si>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</si>
  <si>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</si>
  <si>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</si>
  <si>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</si>
  <si>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</si>
  <si>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</si>
  <si>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</si>
  <si>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</si>
  <si>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</si>
  <si>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</si>
  <si>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</si>
  <si>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</si>
  <si>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</si>
  <si>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</si>
  <si>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</si>
  <si>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</si>
  <si>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</si>
  <si>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</si>
  <si>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</si>
  <si>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</si>
  <si>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</si>
  <si>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</si>
  <si>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</si>
  <si>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</si>
  <si>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</si>
  <si>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</si>
  <si>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</si>
  <si>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</si>
  <si>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</si>
  <si>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</si>
  <si>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</si>
  <si>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</si>
  <si>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</si>
  <si>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</si>
  <si>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</si>
  <si>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</si>
  <si>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</si>
  <si>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113年5月及1至5月中華民國國民出國人次及成長率－按目的地分
Table 2-2 Outbound Departures of Nationals of the Republic
of China by Destination, May &amp; January-May,2024</t>
  </si>
  <si>
    <t>113年5月
May, 2024</t>
  </si>
  <si>
    <t>112年5月
May, 2023</t>
  </si>
  <si>
    <t>113年1-5月
Jan.-May., 2024</t>
  </si>
  <si>
    <t>112年1-5月
Jan.-May.,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</si>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</sst>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91086.0</v>
      </c>
      <c r="D3" s="5" t="n">
        <v>51191.0</v>
      </c>
      <c r="E3" s="6" t="n">
        <f>IF(D3=0,0,((C3/D3)-1)*100)</f>
        <v>77.93362114434177</v>
      </c>
      <c r="F3" s="5" t="n">
        <v>469636.0</v>
      </c>
      <c r="G3" s="5" t="n">
        <v>250906.0</v>
      </c>
      <c r="H3" s="6" t="n">
        <f>IF(G3=0,0,((F3/G3)-1)*100)</f>
        <v>87.17607390815685</v>
      </c>
      <c r="I3" t="s">
        <v>55</v>
      </c>
    </row>
    <row r="4" spans="1:9" x14ac:dyDescent="0.25">
      <c r="A4" s="21"/>
      <c r="B4" s="4" t="s">
        <v>4</v>
      </c>
      <c r="C4" s="5" t="n">
        <v>43558.0</v>
      </c>
      <c r="D4" s="5" t="n">
        <v>16634.0</v>
      </c>
      <c r="E4" s="6" t="n">
        <f ref="E4:E43" si="0" t="shared">IF(D4=0,0,((C4/D4)-1)*100)</f>
        <v>161.8612480461705</v>
      </c>
      <c r="F4" s="5" t="n">
        <v>187956.0</v>
      </c>
      <c r="G4" s="5" t="n">
        <v>68662.0</v>
      </c>
      <c r="H4" s="6" t="n">
        <f ref="H4:H43" si="1" t="shared">IF(G4=0,0,((F4/G4)-1)*100)</f>
        <v>173.7409338498733</v>
      </c>
      <c r="I4" t="s">
        <v>55</v>
      </c>
    </row>
    <row r="5" spans="1:9" x14ac:dyDescent="0.25">
      <c r="A5" s="21"/>
      <c r="B5" s="4" t="s">
        <v>5</v>
      </c>
      <c r="C5" s="5" t="n">
        <v>254248.0</v>
      </c>
      <c r="D5" s="5" t="n">
        <v>147408.0</v>
      </c>
      <c r="E5" s="6" t="n">
        <f si="0" t="shared"/>
        <v>72.47910561163573</v>
      </c>
      <c r="F5" s="5" t="n">
        <v>1099205.0</v>
      </c>
      <c r="G5" s="5" t="n">
        <v>424715.0</v>
      </c>
      <c r="H5" s="6" t="n">
        <f si="1" t="shared"/>
        <v>158.81002554654296</v>
      </c>
      <c r="I5" t="s">
        <v>55</v>
      </c>
    </row>
    <row r="6" spans="1:9" x14ac:dyDescent="0.25">
      <c r="A6" s="21"/>
      <c r="B6" s="4" t="s">
        <v>6</v>
      </c>
      <c r="C6" s="5" t="n">
        <v>464763.0</v>
      </c>
      <c r="D6" s="5" t="n">
        <v>306471.0</v>
      </c>
      <c r="E6" s="6" t="n">
        <f si="0" t="shared"/>
        <v>51.64991141086759</v>
      </c>
      <c r="F6" s="5" t="n">
        <v>2401846.0</v>
      </c>
      <c r="G6" s="5" t="n">
        <v>1402527.0</v>
      </c>
      <c r="H6" s="6" t="n">
        <f si="1" t="shared"/>
        <v>71.25131993893878</v>
      </c>
      <c r="I6" t="s">
        <v>55</v>
      </c>
    </row>
    <row r="7" spans="1:9" x14ac:dyDescent="0.25">
      <c r="A7" s="21"/>
      <c r="B7" s="4" t="s">
        <v>7</v>
      </c>
      <c r="C7" s="5" t="n">
        <v>114358.0</v>
      </c>
      <c r="D7" s="5" t="n">
        <v>66843.0</v>
      </c>
      <c r="E7" s="6" t="n">
        <f si="0" t="shared"/>
        <v>71.08448154631002</v>
      </c>
      <c r="F7" s="5" t="n">
        <v>526990.0</v>
      </c>
      <c r="G7" s="5" t="n">
        <v>311221.0</v>
      </c>
      <c r="H7" s="6" t="n">
        <f si="1" t="shared"/>
        <v>69.32983314107982</v>
      </c>
      <c r="I7" t="s">
        <v>55</v>
      </c>
    </row>
    <row r="8" spans="1:9" x14ac:dyDescent="0.25">
      <c r="A8" s="21"/>
      <c r="B8" s="4" t="s">
        <v>8</v>
      </c>
      <c r="C8" s="5" t="n">
        <v>27975.0</v>
      </c>
      <c r="D8" s="5" t="n">
        <v>23951.0</v>
      </c>
      <c r="E8" s="6" t="n">
        <f si="0" t="shared"/>
        <v>16.800968644315482</v>
      </c>
      <c r="F8" s="5" t="n">
        <v>165670.0</v>
      </c>
      <c r="G8" s="5" t="n">
        <v>124676.0</v>
      </c>
      <c r="H8" s="6" t="n">
        <f si="1" t="shared"/>
        <v>32.880426064358815</v>
      </c>
      <c r="I8" t="s">
        <v>55</v>
      </c>
    </row>
    <row r="9" spans="1:9" x14ac:dyDescent="0.25">
      <c r="A9" s="21"/>
      <c r="B9" s="4" t="s">
        <v>9</v>
      </c>
      <c r="C9" s="5" t="n">
        <v>23219.0</v>
      </c>
      <c r="D9" s="5" t="n">
        <v>18197.0</v>
      </c>
      <c r="E9" s="6" t="n">
        <f si="0" t="shared"/>
        <v>27.597955706984667</v>
      </c>
      <c r="F9" s="5" t="n">
        <v>122601.0</v>
      </c>
      <c r="G9" s="5" t="n">
        <v>77936.0</v>
      </c>
      <c r="H9" s="6" t="n">
        <f si="1" t="shared"/>
        <v>57.30984397454322</v>
      </c>
      <c r="I9" t="s">
        <v>55</v>
      </c>
    </row>
    <row r="10" spans="1:9" x14ac:dyDescent="0.25">
      <c r="A10" s="21"/>
      <c r="B10" s="4" t="s">
        <v>10</v>
      </c>
      <c r="C10" s="5" t="n">
        <v>81421.0</v>
      </c>
      <c r="D10" s="5" t="n">
        <v>54885.0</v>
      </c>
      <c r="E10" s="6" t="n">
        <f si="0" t="shared"/>
        <v>48.34836476268563</v>
      </c>
      <c r="F10" s="5" t="n">
        <v>447410.0</v>
      </c>
      <c r="G10" s="5" t="n">
        <v>265168.0</v>
      </c>
      <c r="H10" s="6" t="n">
        <f si="1" t="shared"/>
        <v>68.7269957159235</v>
      </c>
      <c r="I10" t="s">
        <v>55</v>
      </c>
    </row>
    <row r="11" spans="1:9" x14ac:dyDescent="0.25">
      <c r="A11" s="21"/>
      <c r="B11" s="4" t="s">
        <v>11</v>
      </c>
      <c r="C11" s="5" t="n">
        <v>17487.0</v>
      </c>
      <c r="D11" s="5" t="n">
        <v>12681.0</v>
      </c>
      <c r="E11" s="6" t="n">
        <f si="0" t="shared"/>
        <v>37.899219304471266</v>
      </c>
      <c r="F11" s="5" t="n">
        <v>100699.0</v>
      </c>
      <c r="G11" s="5" t="n">
        <v>73864.0</v>
      </c>
      <c r="H11" s="6" t="n">
        <f si="1" t="shared"/>
        <v>36.330282681685254</v>
      </c>
      <c r="I11" t="s">
        <v>55</v>
      </c>
    </row>
    <row r="12" spans="1:9" x14ac:dyDescent="0.25">
      <c r="A12" s="21"/>
      <c r="B12" s="4" t="s">
        <v>12</v>
      </c>
      <c r="C12" s="5" t="n">
        <v>11658.0</v>
      </c>
      <c r="D12" s="5" t="n">
        <v>9798.0</v>
      </c>
      <c r="E12" s="6" t="n">
        <f si="0" t="shared"/>
        <v>18.98346601347214</v>
      </c>
      <c r="F12" s="5" t="n">
        <v>63069.0</v>
      </c>
      <c r="G12" s="5" t="n">
        <v>44194.0</v>
      </c>
      <c r="H12" s="6" t="n">
        <f si="1" t="shared"/>
        <v>42.709417567995644</v>
      </c>
      <c r="I12" t="s">
        <v>55</v>
      </c>
    </row>
    <row r="13" spans="1:9" x14ac:dyDescent="0.25">
      <c r="A13" s="21"/>
      <c r="B13" s="4" t="s">
        <v>13</v>
      </c>
      <c r="C13" s="5" t="n">
        <v>755.0</v>
      </c>
      <c r="D13" s="5" t="n">
        <v>725.0</v>
      </c>
      <c r="E13" s="6" t="n">
        <f si="0" t="shared"/>
        <v>4.137931034482767</v>
      </c>
      <c r="F13" s="5" t="n">
        <v>4375.0</v>
      </c>
      <c r="G13" s="5" t="n">
        <v>2294.0</v>
      </c>
      <c r="H13" s="6" t="n">
        <f si="1" t="shared"/>
        <v>90.71490845684393</v>
      </c>
      <c r="I13" t="s">
        <v>55</v>
      </c>
    </row>
    <row r="14" spans="1:9" x14ac:dyDescent="0.25">
      <c r="A14" s="21"/>
      <c r="B14" s="4" t="s">
        <v>14</v>
      </c>
      <c r="C14" s="5" t="n">
        <v>102593.0</v>
      </c>
      <c r="D14" s="5" t="n">
        <v>62518.0</v>
      </c>
      <c r="E14" s="6" t="n">
        <f si="0" t="shared"/>
        <v>64.10153875683804</v>
      </c>
      <c r="F14" s="5" t="n">
        <v>513979.0</v>
      </c>
      <c r="G14" s="5" t="n">
        <v>268099.0</v>
      </c>
      <c r="H14" s="6" t="n">
        <f si="1" t="shared"/>
        <v>91.7123898261463</v>
      </c>
      <c r="I14" t="s">
        <v>55</v>
      </c>
    </row>
    <row r="15" spans="1:9" x14ac:dyDescent="0.25">
      <c r="A15" s="21"/>
      <c r="B15" s="4" t="s">
        <v>15</v>
      </c>
      <c r="C15" s="5" t="n">
        <v>536.0</v>
      </c>
      <c r="D15" s="5" t="n">
        <v>569.0</v>
      </c>
      <c r="E15" s="6" t="n">
        <f si="0" t="shared"/>
        <v>-5.799648506151145</v>
      </c>
      <c r="F15" s="5" t="n">
        <v>2933.0</v>
      </c>
      <c r="G15" s="5" t="n">
        <v>3591.0</v>
      </c>
      <c r="H15" s="6" t="n">
        <f si="1" t="shared"/>
        <v>-18.323586744639375</v>
      </c>
      <c r="I15" t="s">
        <v>55</v>
      </c>
    </row>
    <row r="16" spans="1:9" x14ac:dyDescent="0.25">
      <c r="A16" s="21"/>
      <c r="B16" s="4" t="s">
        <v>16</v>
      </c>
      <c r="C16" s="5" t="n">
        <v>3909.0</v>
      </c>
      <c r="D16" s="5" t="n">
        <v>3337.0</v>
      </c>
      <c r="E16" s="6" t="n">
        <f si="0" t="shared"/>
        <v>17.14114474078514</v>
      </c>
      <c r="F16" s="5" t="n">
        <v>21375.0</v>
      </c>
      <c r="G16" s="5" t="n">
        <v>17172.0</v>
      </c>
      <c r="H16" s="6" t="n">
        <f si="1" t="shared"/>
        <v>24.475890985324945</v>
      </c>
      <c r="I16" t="s">
        <v>55</v>
      </c>
    </row>
    <row r="17" spans="1:9" x14ac:dyDescent="0.25">
      <c r="A17" s="21"/>
      <c r="B17" s="4" t="s">
        <v>17</v>
      </c>
      <c r="C17" s="5" t="n">
        <v>15227.0</v>
      </c>
      <c r="D17" s="5" t="n">
        <v>8587.0</v>
      </c>
      <c r="E17" s="6" t="n">
        <f si="0" t="shared"/>
        <v>77.32619075346454</v>
      </c>
      <c r="F17" s="5" t="n">
        <v>60542.0</v>
      </c>
      <c r="G17" s="5" t="n">
        <v>39525.0</v>
      </c>
      <c r="H17" s="6" t="n">
        <f si="1" t="shared"/>
        <v>53.17394054395952</v>
      </c>
      <c r="I17" t="s">
        <v>55</v>
      </c>
    </row>
    <row r="18" spans="1:9" x14ac:dyDescent="0.25">
      <c r="A18" s="21"/>
      <c r="B18" s="4" t="s">
        <v>18</v>
      </c>
      <c r="C18" s="5" t="n">
        <v>8475.0</v>
      </c>
      <c r="D18" s="5" t="n">
        <v>6719.0</v>
      </c>
      <c r="E18" s="6" t="n">
        <f si="0" t="shared"/>
        <v>26.13484149426999</v>
      </c>
      <c r="F18" s="5" t="n">
        <v>37360.0</v>
      </c>
      <c r="G18" s="5" t="n">
        <v>30957.0</v>
      </c>
      <c r="H18" s="6" t="n">
        <f si="1" t="shared"/>
        <v>20.683528765707273</v>
      </c>
      <c r="I18" t="s">
        <v>55</v>
      </c>
    </row>
    <row r="19" spans="1:9" x14ac:dyDescent="0.25">
      <c r="A19" s="21"/>
      <c r="B19" s="4" t="s">
        <v>19</v>
      </c>
      <c r="C19" s="5" t="n">
        <f>C20-C3-C4-C5-C6-C7-C8-C9-C10-C11-C12-C13-C14-C15-C16-C17-C18</f>
        <v>91.0</v>
      </c>
      <c r="D19" s="5" t="n">
        <f>D20-D3-D4-D5-D6-D7-D8-D9-D10-D11-D12-D13-D14-D15-D16-D17-D18</f>
        <v>90.0</v>
      </c>
      <c r="E19" s="6" t="n">
        <f si="0" t="shared"/>
        <v>1.1111111111111072</v>
      </c>
      <c r="F19" s="5" t="n">
        <f>F20-F3-F4-F5-F6-F7-F8-F9-F10-F11-F12-F13-F14-F15-F16-F17-F18</f>
        <v>628.0</v>
      </c>
      <c r="G19" s="5" t="n">
        <f>G20-G3-G4-G5-G6-G7-G8-G9-G10-G11-G12-G13-G14-G15-G16-G17-G18</f>
        <v>810.0</v>
      </c>
      <c r="H19" s="6" t="n">
        <f si="1" t="shared"/>
        <v>-22.469135802469133</v>
      </c>
      <c r="I19" t="s">
        <v>55</v>
      </c>
    </row>
    <row r="20" spans="1:9" x14ac:dyDescent="0.25">
      <c r="A20" s="22"/>
      <c r="B20" s="4" t="s">
        <v>20</v>
      </c>
      <c r="C20" s="5" t="n">
        <v>1261359.0</v>
      </c>
      <c r="D20" s="5" t="n">
        <v>790604.0</v>
      </c>
      <c r="E20" s="6" t="n">
        <f si="0" t="shared"/>
        <v>59.543715943759445</v>
      </c>
      <c r="F20" s="5" t="n">
        <v>6226274.0</v>
      </c>
      <c r="G20" s="5" t="n">
        <v>3406317.0</v>
      </c>
      <c r="H20" s="6" t="n">
        <f si="1" t="shared"/>
        <v>82.78610006056395</v>
      </c>
      <c r="I20" t="s">
        <v>55</v>
      </c>
    </row>
    <row r="21" spans="1:9" x14ac:dyDescent="0.25">
      <c r="A21" s="23" t="s">
        <v>21</v>
      </c>
      <c r="B21" s="4" t="s">
        <v>22</v>
      </c>
      <c r="C21" s="5" t="n">
        <v>44988.0</v>
      </c>
      <c r="D21" s="5" t="n">
        <v>39739.0</v>
      </c>
      <c r="E21" s="6" t="n">
        <f si="0" t="shared"/>
        <v>13.208686680590853</v>
      </c>
      <c r="F21" s="5" t="n">
        <v>216307.0</v>
      </c>
      <c r="G21" s="5" t="n">
        <v>176860.0</v>
      </c>
      <c r="H21" s="6" t="n">
        <f si="1" t="shared"/>
        <v>22.304082325002828</v>
      </c>
      <c r="I21" t="s">
        <v>55</v>
      </c>
    </row>
    <row r="22" spans="1:9" x14ac:dyDescent="0.25">
      <c r="A22" s="21"/>
      <c r="B22" s="4" t="s">
        <v>23</v>
      </c>
      <c r="C22" s="5" t="n">
        <v>7968.0</v>
      </c>
      <c r="D22" s="5" t="n">
        <v>6538.0</v>
      </c>
      <c r="E22" s="6" t="n">
        <f si="0" t="shared"/>
        <v>21.87213215050474</v>
      </c>
      <c r="F22" s="5" t="n">
        <v>31685.0</v>
      </c>
      <c r="G22" s="5" t="n">
        <v>31163.0</v>
      </c>
      <c r="H22" s="6" t="n">
        <f si="1" t="shared"/>
        <v>1.6750633764400114</v>
      </c>
      <c r="I22" t="s">
        <v>55</v>
      </c>
    </row>
    <row r="23" spans="1:9" x14ac:dyDescent="0.25">
      <c r="A23" s="21"/>
      <c r="B23" s="4" t="s">
        <v>24</v>
      </c>
      <c r="C23" s="5" t="n">
        <f>C24-C21-C22</f>
        <v>4.0</v>
      </c>
      <c r="D23" s="5" t="n">
        <f>D24-D21-D22</f>
        <v>12.0</v>
      </c>
      <c r="E23" s="6" t="n">
        <f si="0" t="shared"/>
        <v>-66.66666666666667</v>
      </c>
      <c r="F23" s="5" t="n">
        <f>F24-F21-F22</f>
        <v>81.0</v>
      </c>
      <c r="G23" s="5" t="n">
        <f>G24-G21-G22</f>
        <v>77.0</v>
      </c>
      <c r="H23" s="6" t="n">
        <f si="1" t="shared"/>
        <v>5.1948051948051965</v>
      </c>
      <c r="I23" t="s">
        <v>55</v>
      </c>
    </row>
    <row r="24" spans="1:9" x14ac:dyDescent="0.25">
      <c r="A24" s="22"/>
      <c r="B24" s="4" t="s">
        <v>25</v>
      </c>
      <c r="C24" s="5" t="n">
        <v>52960.0</v>
      </c>
      <c r="D24" s="5" t="n">
        <v>46289.0</v>
      </c>
      <c r="E24" s="6" t="n">
        <f si="0" t="shared"/>
        <v>14.411631273088643</v>
      </c>
      <c r="F24" s="5" t="n">
        <v>248073.0</v>
      </c>
      <c r="G24" s="5" t="n">
        <v>208100.0</v>
      </c>
      <c r="H24" s="6" t="n">
        <f si="1" t="shared"/>
        <v>19.208553580009614</v>
      </c>
      <c r="I24" t="s">
        <v>55</v>
      </c>
    </row>
    <row r="25" spans="1:9" x14ac:dyDescent="0.25">
      <c r="A25" s="23" t="s">
        <v>26</v>
      </c>
      <c r="B25" s="4" t="s">
        <v>27</v>
      </c>
      <c r="C25" s="5" t="n">
        <v>5120.0</v>
      </c>
      <c r="D25" s="5" t="n">
        <v>4989.0</v>
      </c>
      <c r="E25" s="6" t="n">
        <f si="0" t="shared"/>
        <v>2.6257767087592754</v>
      </c>
      <c r="F25" s="5" t="n">
        <v>23910.0</v>
      </c>
      <c r="G25" s="5" t="n">
        <v>23596.0</v>
      </c>
      <c r="H25" s="6" t="n">
        <f si="1" t="shared"/>
        <v>1.3307340227157072</v>
      </c>
      <c r="I25" t="s">
        <v>55</v>
      </c>
    </row>
    <row r="26" spans="1:9" x14ac:dyDescent="0.25">
      <c r="A26" s="21"/>
      <c r="B26" s="4" t="s">
        <v>28</v>
      </c>
      <c r="C26" s="5" t="n">
        <v>7960.0</v>
      </c>
      <c r="D26" s="5" t="n">
        <v>7026.0</v>
      </c>
      <c r="E26" s="6" t="n">
        <f si="0" t="shared"/>
        <v>13.293481354967263</v>
      </c>
      <c r="F26" s="5" t="n">
        <v>33097.0</v>
      </c>
      <c r="G26" s="5" t="n">
        <v>28075.0</v>
      </c>
      <c r="H26" s="6" t="n">
        <f si="1" t="shared"/>
        <v>17.88780053428316</v>
      </c>
      <c r="I26" t="s">
        <v>55</v>
      </c>
    </row>
    <row r="27" spans="1:9" x14ac:dyDescent="0.25">
      <c r="A27" s="21"/>
      <c r="B27" s="4" t="s">
        <v>29</v>
      </c>
      <c r="C27" s="5" t="n">
        <v>5968.0</v>
      </c>
      <c r="D27" s="5" t="n">
        <v>5017.0</v>
      </c>
      <c r="E27" s="6" t="n">
        <f si="0" t="shared"/>
        <v>18.955551126171024</v>
      </c>
      <c r="F27" s="5" t="n">
        <v>25614.0</v>
      </c>
      <c r="G27" s="5" t="n">
        <v>14481.0</v>
      </c>
      <c r="H27" s="6" t="n">
        <f si="1" t="shared"/>
        <v>76.88004972032319</v>
      </c>
      <c r="I27" t="s">
        <v>55</v>
      </c>
    </row>
    <row r="28" spans="1:9" x14ac:dyDescent="0.25">
      <c r="A28" s="21"/>
      <c r="B28" s="4" t="s">
        <v>30</v>
      </c>
      <c r="C28" s="5" t="n">
        <v>3539.0</v>
      </c>
      <c r="D28" s="5" t="n">
        <v>1879.0</v>
      </c>
      <c r="E28" s="6" t="n">
        <f si="0" t="shared"/>
        <v>88.34486428951568</v>
      </c>
      <c r="F28" s="5" t="n">
        <v>17266.0</v>
      </c>
      <c r="G28" s="5" t="n">
        <v>9313.0</v>
      </c>
      <c r="H28" s="6" t="n">
        <f si="1" t="shared"/>
        <v>85.39675722108879</v>
      </c>
      <c r="I28" t="s">
        <v>55</v>
      </c>
    </row>
    <row r="29" spans="1:9" x14ac:dyDescent="0.25">
      <c r="A29" s="21"/>
      <c r="B29" s="4" t="s">
        <v>31</v>
      </c>
      <c r="C29" s="5" t="n">
        <v>23.0</v>
      </c>
      <c r="D29" s="5" t="n">
        <v>29.0</v>
      </c>
      <c r="E29" s="6" t="n">
        <f si="0" t="shared"/>
        <v>-20.68965517241379</v>
      </c>
      <c r="F29" s="5" t="n">
        <v>84.0</v>
      </c>
      <c r="G29" s="5" t="n">
        <v>80.0</v>
      </c>
      <c r="H29" s="6" t="n">
        <f si="1" t="shared"/>
        <v>5.000000000000004</v>
      </c>
      <c r="I29" t="s">
        <v>55</v>
      </c>
    </row>
    <row r="30" spans="1:9" x14ac:dyDescent="0.25">
      <c r="A30" s="21"/>
      <c r="B30" s="4" t="s">
        <v>32</v>
      </c>
      <c r="C30" s="5" t="n">
        <v>2211.0</v>
      </c>
      <c r="D30" s="5" t="n">
        <v>2340.0</v>
      </c>
      <c r="E30" s="6" t="n">
        <f si="0" t="shared"/>
        <v>-5.512820512820515</v>
      </c>
      <c r="F30" s="5" t="n">
        <v>11317.0</v>
      </c>
      <c r="G30" s="5" t="n">
        <v>10070.0</v>
      </c>
      <c r="H30" s="6" t="n">
        <f si="1" t="shared"/>
        <v>12.383316782522336</v>
      </c>
      <c r="I30" t="s">
        <v>55</v>
      </c>
    </row>
    <row r="31" spans="1:9" x14ac:dyDescent="0.25">
      <c r="A31" s="21"/>
      <c r="B31" s="4" t="s">
        <v>33</v>
      </c>
      <c r="C31" s="5" t="n">
        <v>6076.0</v>
      </c>
      <c r="D31" s="5" t="n">
        <v>5340.0</v>
      </c>
      <c r="E31" s="6" t="n">
        <f si="0" t="shared"/>
        <v>13.782771535580519</v>
      </c>
      <c r="F31" s="5" t="n">
        <v>24171.0</v>
      </c>
      <c r="G31" s="5" t="n">
        <v>19624.0</v>
      </c>
      <c r="H31" s="6" t="n">
        <f si="1" t="shared"/>
        <v>23.170607419486334</v>
      </c>
      <c r="I31" t="s">
        <v>55</v>
      </c>
    </row>
    <row r="32" spans="1:9" x14ac:dyDescent="0.25">
      <c r="A32" s="21"/>
      <c r="B32" s="4" t="s">
        <v>34</v>
      </c>
      <c r="C32" s="5" t="n">
        <f>C33-C25-C26-C27-C28-C29-C30-C31</f>
        <v>1673.0</v>
      </c>
      <c r="D32" s="5" t="n">
        <f>D33-D25-D26-D27-D28-D29-D30-D31</f>
        <v>116.0</v>
      </c>
      <c r="E32" s="6" t="n">
        <f si="0" t="shared"/>
        <v>1342.2413793103449</v>
      </c>
      <c r="F32" s="5" t="n">
        <f>F33-F25-F26-F27-F28-F29-F30-F31</f>
        <v>7081.0</v>
      </c>
      <c r="G32" s="5" t="n">
        <f>G33-G25-G26-G27-G28-G29-G30-G31</f>
        <v>674.0</v>
      </c>
      <c r="H32" s="6" t="n">
        <f si="1" t="shared"/>
        <v>950.5934718100891</v>
      </c>
      <c r="I32" t="s">
        <v>55</v>
      </c>
    </row>
    <row r="33" spans="1:9" x14ac:dyDescent="0.25">
      <c r="A33" s="22"/>
      <c r="B33" s="4" t="s">
        <v>35</v>
      </c>
      <c r="C33" s="5" t="n">
        <v>32570.0</v>
      </c>
      <c r="D33" s="5" t="n">
        <v>26736.0</v>
      </c>
      <c r="E33" s="6" t="n">
        <f si="0" t="shared"/>
        <v>21.82076600837821</v>
      </c>
      <c r="F33" s="5" t="n">
        <v>142540.0</v>
      </c>
      <c r="G33" s="5" t="n">
        <v>105913.0</v>
      </c>
      <c r="H33" s="6" t="n">
        <f si="1" t="shared"/>
        <v>34.58215705343064</v>
      </c>
      <c r="I33" t="s">
        <v>55</v>
      </c>
    </row>
    <row r="34" spans="1:9" x14ac:dyDescent="0.25">
      <c r="A34" s="21" t="s">
        <v>36</v>
      </c>
      <c r="B34" s="4" t="s">
        <v>37</v>
      </c>
      <c r="C34" s="5" t="n">
        <v>10130.0</v>
      </c>
      <c r="D34" s="5" t="n">
        <v>8889.0</v>
      </c>
      <c r="E34" s="6" t="n">
        <f si="0" t="shared"/>
        <v>13.961075486556428</v>
      </c>
      <c r="F34" s="5" t="n">
        <v>64584.0</v>
      </c>
      <c r="G34" s="5" t="n">
        <v>52823.0</v>
      </c>
      <c r="H34" s="6" t="n">
        <f si="1" t="shared"/>
        <v>22.264922476951334</v>
      </c>
      <c r="I34" t="s">
        <v>55</v>
      </c>
    </row>
    <row r="35" spans="1:9" x14ac:dyDescent="0.25">
      <c r="A35" s="21"/>
      <c r="B35" s="4" t="s">
        <v>38</v>
      </c>
      <c r="C35" s="5" t="n">
        <v>2610.0</v>
      </c>
      <c r="D35" s="5" t="n">
        <v>1625.0</v>
      </c>
      <c r="E35" s="6" t="n">
        <f si="0" t="shared"/>
        <v>60.615384615384606</v>
      </c>
      <c r="F35" s="5" t="n">
        <v>14630.0</v>
      </c>
      <c r="G35" s="5" t="n">
        <v>11357.0</v>
      </c>
      <c r="H35" s="6" t="n">
        <f si="1" t="shared"/>
        <v>28.819230430571462</v>
      </c>
      <c r="I35" t="s">
        <v>55</v>
      </c>
    </row>
    <row r="36" spans="1:9" x14ac:dyDescent="0.25">
      <c r="A36" s="21"/>
      <c r="B36" s="4" t="s">
        <v>47</v>
      </c>
      <c r="C36" s="5" t="n">
        <v>992.0</v>
      </c>
      <c r="D36" s="5" t="n">
        <v>796.0</v>
      </c>
      <c r="E36" s="6" t="n">
        <f si="0" t="shared"/>
        <v>24.623115577889454</v>
      </c>
      <c r="F36" s="5" t="n">
        <v>4484.0</v>
      </c>
      <c r="G36" s="5" t="n">
        <v>4401.0</v>
      </c>
      <c r="H36" s="6" t="n">
        <f si="1" t="shared"/>
        <v>1.8859350147693688</v>
      </c>
      <c r="I36" t="s">
        <v>55</v>
      </c>
    </row>
    <row r="37" spans="1:9" x14ac:dyDescent="0.25">
      <c r="A37" s="21"/>
      <c r="B37" s="7" t="s">
        <v>39</v>
      </c>
      <c r="C37" s="5" t="n">
        <f>C38-C34-C35-C36</f>
        <v>2.0</v>
      </c>
      <c r="D37" s="5" t="n">
        <f>D38-D34-D35-D36</f>
        <v>2.0</v>
      </c>
      <c r="E37" s="6" t="n">
        <f si="0" t="shared"/>
        <v>0.0</v>
      </c>
      <c r="F37" s="5" t="n">
        <f>F38-F34-F35-F36</f>
        <v>24.0</v>
      </c>
      <c r="G37" s="5" t="n">
        <f>G38-G34-G35-G36</f>
        <v>29.0</v>
      </c>
      <c r="H37" s="6" t="n">
        <f si="1" t="shared"/>
        <v>-17.24137931034483</v>
      </c>
      <c r="I37" t="s">
        <v>55</v>
      </c>
    </row>
    <row r="38" spans="1:9" x14ac:dyDescent="0.25">
      <c r="A38" s="21"/>
      <c r="B38" s="7" t="s">
        <v>40</v>
      </c>
      <c r="C38" s="5" t="n">
        <v>13734.0</v>
      </c>
      <c r="D38" s="5" t="n">
        <v>11312.0</v>
      </c>
      <c r="E38" s="6" t="n">
        <f si="0" t="shared"/>
        <v>21.41089108910892</v>
      </c>
      <c r="F38" s="5" t="n">
        <v>83722.0</v>
      </c>
      <c r="G38" s="5" t="n">
        <v>68610.0</v>
      </c>
      <c r="H38" s="6" t="n">
        <f si="1" t="shared"/>
        <v>22.025943739979592</v>
      </c>
      <c r="I38" t="s">
        <v>55</v>
      </c>
    </row>
    <row customHeight="1" ht="20.100000000000001" r="39" spans="1:9" x14ac:dyDescent="0.25">
      <c r="A39" s="17" t="s">
        <v>41</v>
      </c>
      <c r="B39" s="8" t="s">
        <v>42</v>
      </c>
      <c r="C39" s="5" t="n">
        <v>2.0</v>
      </c>
      <c r="D39" s="5" t="n">
        <v>4.0</v>
      </c>
      <c r="E39" s="6" t="n">
        <f si="0" t="shared"/>
        <v>-50.0</v>
      </c>
      <c r="F39" s="5" t="n">
        <v>39.0</v>
      </c>
      <c r="G39" s="5" t="n">
        <v>42.0</v>
      </c>
      <c r="H39" s="6" t="n">
        <f si="1" t="shared"/>
        <v>-7.14285714285714</v>
      </c>
      <c r="I39" t="s">
        <v>55</v>
      </c>
    </row>
    <row customHeight="1" ht="20.100000000000001" r="40" spans="1:9" x14ac:dyDescent="0.25">
      <c r="A40" s="17"/>
      <c r="B40" s="8" t="s">
        <v>43</v>
      </c>
      <c r="C40" s="5" t="n">
        <f>C41-C39</f>
        <v>25.0</v>
      </c>
      <c r="D40" s="5" t="n">
        <f>D41-D39</f>
        <v>8.0</v>
      </c>
      <c r="E40" s="6" t="n">
        <f si="0" t="shared"/>
        <v>212.5</v>
      </c>
      <c r="F40" s="5" t="n">
        <f>F41-F39</f>
        <v>200.0</v>
      </c>
      <c r="G40" s="5" t="n">
        <f>G41-G39</f>
        <v>99.0</v>
      </c>
      <c r="H40" s="6" t="n">
        <f si="1" t="shared"/>
        <v>102.02020202020203</v>
      </c>
      <c r="I40" t="s">
        <v>55</v>
      </c>
    </row>
    <row customHeight="1" ht="20.100000000000001" r="41" spans="1:9" x14ac:dyDescent="0.25">
      <c r="A41" s="17"/>
      <c r="B41" s="7" t="s">
        <v>44</v>
      </c>
      <c r="C41" s="5" t="n">
        <v>27.0</v>
      </c>
      <c r="D41" s="5" t="n">
        <v>12.0</v>
      </c>
      <c r="E41" s="6" t="n">
        <f si="0" t="shared"/>
        <v>125.0</v>
      </c>
      <c r="F41" s="5" t="n">
        <v>239.0</v>
      </c>
      <c r="G41" s="5" t="n">
        <v>141.0</v>
      </c>
      <c r="H41" s="6" t="n">
        <f si="1" t="shared"/>
        <v>69.50354609929077</v>
      </c>
      <c r="I41" t="s">
        <v>55</v>
      </c>
    </row>
    <row r="42" spans="1:9" x14ac:dyDescent="0.25">
      <c r="A42" s="9"/>
      <c r="B42" s="4" t="s">
        <v>45</v>
      </c>
      <c r="C42" s="5" t="n">
        <v>131.0</v>
      </c>
      <c r="D42" s="5" t="n">
        <v>2880.0</v>
      </c>
      <c r="E42" s="6" t="n">
        <f si="0" t="shared"/>
        <v>-95.45138888888889</v>
      </c>
      <c r="F42" s="5" t="n">
        <v>652.0</v>
      </c>
      <c r="G42" s="5" t="n">
        <v>4636.0</v>
      </c>
      <c r="H42" s="6" t="n">
        <f si="1" t="shared"/>
        <v>-85.93615185504746</v>
      </c>
      <c r="I42" t="s">
        <v>55</v>
      </c>
    </row>
    <row r="43" spans="1:9" x14ac:dyDescent="0.25">
      <c r="A43" s="10"/>
      <c r="B43" s="4" t="s">
        <v>46</v>
      </c>
      <c r="C43" s="5" t="n">
        <f>C20+C24+C33+C38+C41+C42</f>
        <v>1360781.0</v>
      </c>
      <c r="D43" s="5" t="n">
        <f>D20+D24+D33+D38+D41+D42</f>
        <v>877833.0</v>
      </c>
      <c r="E43" s="6" t="n">
        <f si="0" t="shared"/>
        <v>55.01593127622224</v>
      </c>
      <c r="F43" s="5" t="n">
        <f>F20+F24+F33+F38+F41+F42</f>
        <v>6701500.0</v>
      </c>
      <c r="G43" s="5" t="n">
        <f>G20+G24+G33+G38+G41+G42</f>
        <v>3793717.0</v>
      </c>
      <c r="H43" s="6" t="n">
        <f si="1" t="shared"/>
        <v>76.64733558143635</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