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<sst xmlns="http://schemas.openxmlformats.org/spreadsheetml/2006/main" count="109" uniqueCount="64">
  <si>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</si>
  <si>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</si>
  <si>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</si>
  <si>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</si>
  <si>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</si>
  <si>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</si>
  <si>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</si>
  <si>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</si>
  <si>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</si>
  <si>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</si>
  <si>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</si>
  <si>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</si>
  <si>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</si>
  <si>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</si>
  <si>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</si>
  <si>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</si>
  <si>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</si>
  <si>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</si>
  <si>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</si>
  <si>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</si>
  <si>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</si>
  <si>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</si>
  <si>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</si>
  <si>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</si>
  <si>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</si>
  <si>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</si>
  <si>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</si>
  <si>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</si>
  <si>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</si>
  <si>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</si>
  <si>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</si>
  <si>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</si>
  <si>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</si>
  <si>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</si>
  <si>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</si>
  <si>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</si>
  <si>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</si>
  <si>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</si>
  <si>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</si>
  <si>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</si>
  <si>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</si>
  <si>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</si>
  <si>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</si>
  <si>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</si>
  <si>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</si>
  <si>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</si>
  <si>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</si>
  <si>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</si>
  <si>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</si>
  <si>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</si>
  <si>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</si>
  <si>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</si>
  <si>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</si>
  <si>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</si>
  <si>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</si>
  <si>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</si>
  <si>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</si>
  <si>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</si>
  <si>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</si>
  <si>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</si>
  <si>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</si>
  <si>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</si>
  <si>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113年5月來臺旅客人次－按年齡分
Table 1-5   Visitor Arrivals by Age,
May,2024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</si>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</sst>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2210.0</v>
      </c>
      <c r="E3" s="2" t="n">
        <v>5632.0</v>
      </c>
      <c r="F3" s="2" t="n">
        <v>22710.0</v>
      </c>
      <c r="G3" s="2" t="n">
        <v>24061.0</v>
      </c>
      <c r="H3" s="2" t="n">
        <v>13775.0</v>
      </c>
      <c r="I3" s="2" t="n">
        <v>12796.0</v>
      </c>
      <c r="J3" s="2" t="n">
        <v>12920.0</v>
      </c>
      <c r="K3" s="2" t="n">
        <f>SUM(D3:J3)</f>
        <v>94104.0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454.0</v>
      </c>
      <c r="E4" s="2" t="n">
        <v>553.0</v>
      </c>
      <c r="F4" s="2" t="n">
        <v>8150.0</v>
      </c>
      <c r="G4" s="2" t="n">
        <v>8938.0</v>
      </c>
      <c r="H4" s="2" t="n">
        <v>6667.0</v>
      </c>
      <c r="I4" s="2" t="n">
        <v>3398.0</v>
      </c>
      <c r="J4" s="2" t="n">
        <v>2048.0</v>
      </c>
      <c r="K4" s="2" t="n">
        <f ref="K4:K48" si="0" t="shared">SUM(D4:J4)</f>
        <v>30208.0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2057.0</v>
      </c>
      <c r="E5" s="2" t="n">
        <v>2784.0</v>
      </c>
      <c r="F5" s="2" t="n">
        <v>13938.0</v>
      </c>
      <c r="G5" s="2" t="n">
        <v>14777.0</v>
      </c>
      <c r="H5" s="2" t="n">
        <v>17406.0</v>
      </c>
      <c r="I5" s="2" t="n">
        <v>21291.0</v>
      </c>
      <c r="J5" s="2" t="n">
        <v>25931.0</v>
      </c>
      <c r="K5" s="2" t="n">
        <f si="0" t="shared"/>
        <v>98184.0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1751.0</v>
      </c>
      <c r="E6" s="2" t="n">
        <v>3233.0</v>
      </c>
      <c r="F6" s="2" t="n">
        <v>13613.0</v>
      </c>
      <c r="G6" s="2" t="n">
        <v>17776.0</v>
      </c>
      <c r="H6" s="2" t="n">
        <v>12166.0</v>
      </c>
      <c r="I6" s="2" t="n">
        <v>11141.0</v>
      </c>
      <c r="J6" s="2" t="n">
        <v>11560.0</v>
      </c>
      <c r="K6" s="2" t="n">
        <f si="0" t="shared"/>
        <v>71240.0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85.0</v>
      </c>
      <c r="E7" s="2" t="n">
        <v>74.0</v>
      </c>
      <c r="F7" s="2" t="n">
        <v>539.0</v>
      </c>
      <c r="G7" s="2" t="n">
        <v>960.0</v>
      </c>
      <c r="H7" s="2" t="n">
        <v>743.0</v>
      </c>
      <c r="I7" s="2" t="n">
        <v>430.0</v>
      </c>
      <c r="J7" s="2" t="n">
        <v>239.0</v>
      </c>
      <c r="K7" s="2" t="n">
        <f si="0" t="shared"/>
        <v>3070.0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14.0</v>
      </c>
      <c r="E8" s="2" t="n">
        <v>12.0</v>
      </c>
      <c r="F8" s="2" t="n">
        <v>206.0</v>
      </c>
      <c r="G8" s="2" t="n">
        <v>402.0</v>
      </c>
      <c r="H8" s="2" t="n">
        <v>343.0</v>
      </c>
      <c r="I8" s="2" t="n">
        <v>214.0</v>
      </c>
      <c r="J8" s="2" t="n">
        <v>162.0</v>
      </c>
      <c r="K8" s="2" t="n">
        <f si="0" t="shared"/>
        <v>1353.0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1382.0</v>
      </c>
      <c r="E9" s="2" t="n">
        <v>2280.0</v>
      </c>
      <c r="F9" s="2" t="n">
        <v>7643.0</v>
      </c>
      <c r="G9" s="2" t="n">
        <v>7598.0</v>
      </c>
      <c r="H9" s="2" t="n">
        <v>5652.0</v>
      </c>
      <c r="I9" s="2" t="n">
        <v>5325.0</v>
      </c>
      <c r="J9" s="2" t="n">
        <v>4685.0</v>
      </c>
      <c r="K9" s="2" t="n">
        <f si="0" t="shared"/>
        <v>34565.0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2391.0</v>
      </c>
      <c r="E10" s="2" t="n">
        <v>1466.0</v>
      </c>
      <c r="F10" s="2" t="n">
        <v>6127.0</v>
      </c>
      <c r="G10" s="2" t="n">
        <v>7846.0</v>
      </c>
      <c r="H10" s="2" t="n">
        <v>6468.0</v>
      </c>
      <c r="I10" s="2" t="n">
        <v>5332.0</v>
      </c>
      <c r="J10" s="2" t="n">
        <v>5633.0</v>
      </c>
      <c r="K10" s="2" t="n">
        <f si="0" t="shared"/>
        <v>35263.0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139.0</v>
      </c>
      <c r="E11" s="2" t="n">
        <v>433.0</v>
      </c>
      <c r="F11" s="2" t="n">
        <v>5886.0</v>
      </c>
      <c r="G11" s="2" t="n">
        <v>5989.0</v>
      </c>
      <c r="H11" s="2" t="n">
        <v>4351.0</v>
      </c>
      <c r="I11" s="2" t="n">
        <v>2122.0</v>
      </c>
      <c r="J11" s="2" t="n">
        <v>1404.0</v>
      </c>
      <c r="K11" s="2" t="n">
        <f si="0" t="shared"/>
        <v>20324.0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859.0</v>
      </c>
      <c r="E12" s="2" t="n">
        <v>1375.0</v>
      </c>
      <c r="F12" s="2" t="n">
        <v>8564.0</v>
      </c>
      <c r="G12" s="2" t="n">
        <v>11651.0</v>
      </c>
      <c r="H12" s="2" t="n">
        <v>4953.0</v>
      </c>
      <c r="I12" s="2" t="n">
        <v>3107.0</v>
      </c>
      <c r="J12" s="2" t="n">
        <v>2904.0</v>
      </c>
      <c r="K12" s="2" t="n">
        <f si="0" t="shared"/>
        <v>33413.0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387.0</v>
      </c>
      <c r="E13" s="2" t="n">
        <v>963.0</v>
      </c>
      <c r="F13" s="2" t="n">
        <v>9751.0</v>
      </c>
      <c r="G13" s="2" t="n">
        <v>11405.0</v>
      </c>
      <c r="H13" s="2" t="n">
        <v>6527.0</v>
      </c>
      <c r="I13" s="2" t="n">
        <v>3529.0</v>
      </c>
      <c r="J13" s="2" t="n">
        <v>2281.0</v>
      </c>
      <c r="K13" s="2" t="n">
        <f si="0" t="shared"/>
        <v>34843.0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340.0</v>
      </c>
      <c r="E14" s="2" t="n">
        <v>1076.0</v>
      </c>
      <c r="F14" s="2" t="n">
        <v>9286.0</v>
      </c>
      <c r="G14" s="2" t="n">
        <v>9676.0</v>
      </c>
      <c r="H14" s="2" t="n">
        <v>4286.0</v>
      </c>
      <c r="I14" s="2" t="n">
        <v>1786.0</v>
      </c>
      <c r="J14" s="2" t="n">
        <v>1728.0</v>
      </c>
      <c r="K14" s="2" t="n">
        <f si="0" t="shared"/>
        <v>28178.0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35.0</v>
      </c>
      <c r="E15" s="2" t="n">
        <f ref="E15:J15" si="1" t="shared">E16-E9-E10-E11-E12-E13-E14</f>
        <v>54.0</v>
      </c>
      <c r="F15" s="2" t="n">
        <f si="1" t="shared"/>
        <v>404.0</v>
      </c>
      <c r="G15" s="2" t="n">
        <f si="1" t="shared"/>
        <v>447.0</v>
      </c>
      <c r="H15" s="2" t="n">
        <f si="1" t="shared"/>
        <v>336.0</v>
      </c>
      <c r="I15" s="2" t="n">
        <f si="1" t="shared"/>
        <v>232.0</v>
      </c>
      <c r="J15" s="2" t="n">
        <f si="1" t="shared"/>
        <v>286.0</v>
      </c>
      <c r="K15" s="2" t="n">
        <f si="0" t="shared"/>
        <v>1794.0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5533.0</v>
      </c>
      <c r="E16" s="2" t="n">
        <v>7647.0</v>
      </c>
      <c r="F16" s="2" t="n">
        <v>47661.0</v>
      </c>
      <c r="G16" s="2" t="n">
        <v>54612.0</v>
      </c>
      <c r="H16" s="2" t="n">
        <v>32573.0</v>
      </c>
      <c r="I16" s="2" t="n">
        <v>21433.0</v>
      </c>
      <c r="J16" s="2" t="n">
        <v>18921.0</v>
      </c>
      <c r="K16" s="2" t="n">
        <f si="0" t="shared"/>
        <v>188380.0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132.0</v>
      </c>
      <c r="E17" s="2" t="n">
        <f ref="E17:J17" si="2" t="shared">E18-E16-E3-E4-E5-E6-E7-E8</f>
        <v>126.0</v>
      </c>
      <c r="F17" s="2" t="n">
        <f si="2" t="shared"/>
        <v>931.0</v>
      </c>
      <c r="G17" s="2" t="n">
        <f si="2" t="shared"/>
        <v>1715.0</v>
      </c>
      <c r="H17" s="2" t="n">
        <f si="2" t="shared"/>
        <v>1197.0</v>
      </c>
      <c r="I17" s="2" t="n">
        <f si="2" t="shared"/>
        <v>704.0</v>
      </c>
      <c r="J17" s="2" t="n">
        <f si="2" t="shared"/>
        <v>642.0</v>
      </c>
      <c r="K17" s="2" t="n">
        <f si="0" t="shared"/>
        <v>5447.0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12236.0</v>
      </c>
      <c r="E18" s="2" t="n">
        <v>20061.0</v>
      </c>
      <c r="F18" s="2" t="n">
        <v>107748.0</v>
      </c>
      <c r="G18" s="2" t="n">
        <v>123241.0</v>
      </c>
      <c r="H18" s="2" t="n">
        <v>84870.0</v>
      </c>
      <c r="I18" s="2" t="n">
        <v>71407.0</v>
      </c>
      <c r="J18" s="2" t="n">
        <v>72423.0</v>
      </c>
      <c r="K18" s="2" t="n">
        <f si="0" t="shared"/>
        <v>491986.0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333.0</v>
      </c>
      <c r="E19" s="2" t="n">
        <v>290.0</v>
      </c>
      <c r="F19" s="2" t="n">
        <v>1847.0</v>
      </c>
      <c r="G19" s="2" t="n">
        <v>1730.0</v>
      </c>
      <c r="H19" s="2" t="n">
        <v>1192.0</v>
      </c>
      <c r="I19" s="2" t="n">
        <v>1459.0</v>
      </c>
      <c r="J19" s="2" t="n">
        <v>1910.0</v>
      </c>
      <c r="K19" s="2" t="n">
        <f si="0" t="shared"/>
        <v>8761.0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2329.0</v>
      </c>
      <c r="E20" s="2" t="n">
        <v>3066.0</v>
      </c>
      <c r="F20" s="2" t="n">
        <v>8750.0</v>
      </c>
      <c r="G20" s="2" t="n">
        <v>8319.0</v>
      </c>
      <c r="H20" s="2" t="n">
        <v>6934.0</v>
      </c>
      <c r="I20" s="2" t="n">
        <v>8045.0</v>
      </c>
      <c r="J20" s="2" t="n">
        <v>9406.0</v>
      </c>
      <c r="K20" s="2" t="n">
        <f si="0" t="shared"/>
        <v>46849.0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4.0</v>
      </c>
      <c r="E21" s="2" t="n">
        <v>4.0</v>
      </c>
      <c r="F21" s="2" t="n">
        <v>44.0</v>
      </c>
      <c r="G21" s="2" t="n">
        <v>88.0</v>
      </c>
      <c r="H21" s="2" t="n">
        <v>51.0</v>
      </c>
      <c r="I21" s="2" t="n">
        <v>52.0</v>
      </c>
      <c r="J21" s="2" t="n">
        <v>33.0</v>
      </c>
      <c r="K21" s="2" t="n">
        <f si="0" t="shared"/>
        <v>276.0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15.0</v>
      </c>
      <c r="E22" s="2" t="n">
        <v>8.0</v>
      </c>
      <c r="F22" s="2" t="n">
        <v>51.0</v>
      </c>
      <c r="G22" s="2" t="n">
        <v>113.0</v>
      </c>
      <c r="H22" s="2" t="n">
        <v>80.0</v>
      </c>
      <c r="I22" s="2" t="n">
        <v>53.0</v>
      </c>
      <c r="J22" s="2" t="n">
        <v>81.0</v>
      </c>
      <c r="K22" s="2" t="n">
        <f si="0" t="shared"/>
        <v>401.0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2.0</v>
      </c>
      <c r="E23" s="2" t="n">
        <v>0.0</v>
      </c>
      <c r="F23" s="2" t="n">
        <v>13.0</v>
      </c>
      <c r="G23" s="2" t="n">
        <v>22.0</v>
      </c>
      <c r="H23" s="2" t="n">
        <v>11.0</v>
      </c>
      <c r="I23" s="2" t="n">
        <v>11.0</v>
      </c>
      <c r="J23" s="2" t="n">
        <v>10.0</v>
      </c>
      <c r="K23" s="2" t="n">
        <f si="0" t="shared"/>
        <v>69.0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15.0</v>
      </c>
      <c r="E24" s="2" t="n">
        <f ref="E24:J24" si="3" t="shared">E25-E19-E20-E21-E22-E23</f>
        <v>17.0</v>
      </c>
      <c r="F24" s="2" t="n">
        <f si="3" t="shared"/>
        <v>154.0</v>
      </c>
      <c r="G24" s="2" t="n">
        <f si="3" t="shared"/>
        <v>248.0</v>
      </c>
      <c r="H24" s="2" t="n">
        <f si="3" t="shared"/>
        <v>158.0</v>
      </c>
      <c r="I24" s="2" t="n">
        <f si="3" t="shared"/>
        <v>118.0</v>
      </c>
      <c r="J24" s="2" t="n">
        <f si="3" t="shared"/>
        <v>123.0</v>
      </c>
      <c r="K24" s="2" t="n">
        <f si="0" t="shared"/>
        <v>833.0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2698.0</v>
      </c>
      <c r="E25" s="2" t="n">
        <v>3385.0</v>
      </c>
      <c r="F25" s="2" t="n">
        <v>10859.0</v>
      </c>
      <c r="G25" s="2" t="n">
        <v>10520.0</v>
      </c>
      <c r="H25" s="2" t="n">
        <v>8426.0</v>
      </c>
      <c r="I25" s="2" t="n">
        <v>9738.0</v>
      </c>
      <c r="J25" s="2" t="n">
        <v>11563.0</v>
      </c>
      <c r="K25" s="2" t="n">
        <f si="0" t="shared"/>
        <v>57189.0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4.0</v>
      </c>
      <c r="E26" s="2" t="n">
        <v>8.0</v>
      </c>
      <c r="F26" s="2" t="n">
        <v>129.0</v>
      </c>
      <c r="G26" s="2" t="n">
        <v>150.0</v>
      </c>
      <c r="H26" s="2" t="n">
        <v>109.0</v>
      </c>
      <c r="I26" s="2" t="n">
        <v>101.0</v>
      </c>
      <c r="J26" s="2" t="n">
        <v>51.0</v>
      </c>
      <c r="K26" s="2" t="n">
        <f si="0" t="shared"/>
        <v>552.0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49.0</v>
      </c>
      <c r="E27" s="2" t="n">
        <v>88.0</v>
      </c>
      <c r="F27" s="2" t="n">
        <v>1268.0</v>
      </c>
      <c r="G27" s="2" t="n">
        <v>894.0</v>
      </c>
      <c r="H27" s="2" t="n">
        <v>532.0</v>
      </c>
      <c r="I27" s="2" t="n">
        <v>552.0</v>
      </c>
      <c r="J27" s="2" t="n">
        <v>417.0</v>
      </c>
      <c r="K27" s="2" t="n">
        <f si="0" t="shared"/>
        <v>3800.0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128.0</v>
      </c>
      <c r="E28" s="2" t="n">
        <v>138.0</v>
      </c>
      <c r="F28" s="2" t="n">
        <v>940.0</v>
      </c>
      <c r="G28" s="2" t="n">
        <v>1189.0</v>
      </c>
      <c r="H28" s="2" t="n">
        <v>765.0</v>
      </c>
      <c r="I28" s="2" t="n">
        <v>743.0</v>
      </c>
      <c r="J28" s="2" t="n">
        <v>711.0</v>
      </c>
      <c r="K28" s="2" t="n">
        <f si="0" t="shared"/>
        <v>4614.0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14.0</v>
      </c>
      <c r="E29" s="2" t="n">
        <v>8.0</v>
      </c>
      <c r="F29" s="2" t="n">
        <v>173.0</v>
      </c>
      <c r="G29" s="2" t="n">
        <v>302.0</v>
      </c>
      <c r="H29" s="2" t="n">
        <v>249.0</v>
      </c>
      <c r="I29" s="2" t="n">
        <v>243.0</v>
      </c>
      <c r="J29" s="2" t="n">
        <v>160.0</v>
      </c>
      <c r="K29" s="2" t="n">
        <f si="0" t="shared"/>
        <v>1149.0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80.0</v>
      </c>
      <c r="E30" s="2" t="n">
        <v>54.0</v>
      </c>
      <c r="F30" s="2" t="n">
        <v>385.0</v>
      </c>
      <c r="G30" s="2" t="n">
        <v>526.0</v>
      </c>
      <c r="H30" s="2" t="n">
        <v>321.0</v>
      </c>
      <c r="I30" s="2" t="n">
        <v>266.0</v>
      </c>
      <c r="J30" s="2" t="n">
        <v>206.0</v>
      </c>
      <c r="K30" s="2" t="n">
        <f si="0" t="shared"/>
        <v>1838.0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16.0</v>
      </c>
      <c r="E31" s="2" t="n">
        <v>11.0</v>
      </c>
      <c r="F31" s="2" t="n">
        <v>151.0</v>
      </c>
      <c r="G31" s="2" t="n">
        <v>231.0</v>
      </c>
      <c r="H31" s="2" t="n">
        <v>142.0</v>
      </c>
      <c r="I31" s="2" t="n">
        <v>129.0</v>
      </c>
      <c r="J31" s="2" t="n">
        <v>146.0</v>
      </c>
      <c r="K31" s="2" t="n">
        <f si="0" t="shared"/>
        <v>826.0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10.0</v>
      </c>
      <c r="E32" s="2" t="n">
        <v>10.0</v>
      </c>
      <c r="F32" s="2" t="n">
        <v>165.0</v>
      </c>
      <c r="G32" s="2" t="n">
        <v>235.0</v>
      </c>
      <c r="H32" s="2" t="n">
        <v>188.0</v>
      </c>
      <c r="I32" s="2" t="n">
        <v>135.0</v>
      </c>
      <c r="J32" s="2" t="n">
        <v>74.0</v>
      </c>
      <c r="K32" s="2" t="n">
        <f si="0" t="shared"/>
        <v>817.0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85.0</v>
      </c>
      <c r="E33" s="2" t="n">
        <v>76.0</v>
      </c>
      <c r="F33" s="2" t="n">
        <v>889.0</v>
      </c>
      <c r="G33" s="2" t="n">
        <v>1184.0</v>
      </c>
      <c r="H33" s="2" t="n">
        <v>821.0</v>
      </c>
      <c r="I33" s="2" t="n">
        <v>801.0</v>
      </c>
      <c r="J33" s="2" t="n">
        <v>824.0</v>
      </c>
      <c r="K33" s="2" t="n">
        <f si="0" t="shared"/>
        <v>4680.0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9.0</v>
      </c>
      <c r="E34" s="2" t="n">
        <v>5.0</v>
      </c>
      <c r="F34" s="2" t="n">
        <v>133.0</v>
      </c>
      <c r="G34" s="2" t="n">
        <v>186.0</v>
      </c>
      <c r="H34" s="2" t="n">
        <v>109.0</v>
      </c>
      <c r="I34" s="2" t="n">
        <v>101.0</v>
      </c>
      <c r="J34" s="2" t="n">
        <v>108.0</v>
      </c>
      <c r="K34" s="2" t="n">
        <f si="0" t="shared"/>
        <v>651.0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0.0</v>
      </c>
      <c r="F35" s="2" t="n">
        <v>26.0</v>
      </c>
      <c r="G35" s="2" t="n">
        <v>39.0</v>
      </c>
      <c r="H35" s="2" t="n">
        <v>23.0</v>
      </c>
      <c r="I35" s="2" t="n">
        <v>21.0</v>
      </c>
      <c r="J35" s="2" t="n">
        <v>12.0</v>
      </c>
      <c r="K35" s="2" t="n">
        <f si="0" t="shared"/>
        <v>123.0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10.0</v>
      </c>
      <c r="E36" s="2" t="n">
        <v>13.0</v>
      </c>
      <c r="F36" s="2" t="n">
        <v>104.0</v>
      </c>
      <c r="G36" s="2" t="n">
        <v>108.0</v>
      </c>
      <c r="H36" s="2" t="n">
        <v>95.0</v>
      </c>
      <c r="I36" s="2" t="n">
        <v>79.0</v>
      </c>
      <c r="J36" s="2" t="n">
        <v>61.0</v>
      </c>
      <c r="K36" s="2" t="n">
        <f si="0" t="shared"/>
        <v>470.0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7.0</v>
      </c>
      <c r="E37" s="2" t="n">
        <v>20.0</v>
      </c>
      <c r="F37" s="2" t="n">
        <v>80.0</v>
      </c>
      <c r="G37" s="2" t="n">
        <v>151.0</v>
      </c>
      <c r="H37" s="2" t="n">
        <v>109.0</v>
      </c>
      <c r="I37" s="2" t="n">
        <v>61.0</v>
      </c>
      <c r="J37" s="2" t="n">
        <v>27.0</v>
      </c>
      <c r="K37" s="2" t="n">
        <f si="0" t="shared"/>
        <v>455.0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76.0</v>
      </c>
      <c r="E38" s="2" t="n">
        <f ref="E38:J38" si="4" t="shared">E39-E26-E27-E28-E29-E30-E31-E32-E33-E34-E35-E36-E37</f>
        <v>92.0</v>
      </c>
      <c r="F38" s="2" t="n">
        <f si="4" t="shared"/>
        <v>773.0</v>
      </c>
      <c r="G38" s="2" t="n">
        <f si="4" t="shared"/>
        <v>1138.0</v>
      </c>
      <c r="H38" s="2" t="n">
        <f si="4" t="shared"/>
        <v>980.0</v>
      </c>
      <c r="I38" s="2" t="n">
        <f si="4" t="shared"/>
        <v>631.0</v>
      </c>
      <c r="J38" s="2" t="n">
        <f si="4" t="shared"/>
        <v>334.0</v>
      </c>
      <c r="K38" s="2" t="n">
        <f si="0" t="shared"/>
        <v>4024.0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490.0</v>
      </c>
      <c r="E39" s="2" t="n">
        <v>523.0</v>
      </c>
      <c r="F39" s="2" t="n">
        <v>5216.0</v>
      </c>
      <c r="G39" s="2" t="n">
        <v>6333.0</v>
      </c>
      <c r="H39" s="2" t="n">
        <v>4443.0</v>
      </c>
      <c r="I39" s="2" t="n">
        <v>3863.0</v>
      </c>
      <c r="J39" s="2" t="n">
        <v>3131.0</v>
      </c>
      <c r="K39" s="2" t="n">
        <f si="0" t="shared"/>
        <v>23999.0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319.0</v>
      </c>
      <c r="E40" s="2" t="n">
        <v>119.0</v>
      </c>
      <c r="F40" s="2" t="n">
        <v>814.0</v>
      </c>
      <c r="G40" s="2" t="n">
        <v>1421.0</v>
      </c>
      <c r="H40" s="2" t="n">
        <v>1187.0</v>
      </c>
      <c r="I40" s="2" t="n">
        <v>987.0</v>
      </c>
      <c r="J40" s="2" t="n">
        <v>1582.0</v>
      </c>
      <c r="K40" s="2" t="n">
        <f si="0" t="shared"/>
        <v>6429.0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68.0</v>
      </c>
      <c r="E41" s="2" t="n">
        <v>30.0</v>
      </c>
      <c r="F41" s="2" t="n">
        <v>113.0</v>
      </c>
      <c r="G41" s="2" t="n">
        <v>214.0</v>
      </c>
      <c r="H41" s="2" t="n">
        <v>183.0</v>
      </c>
      <c r="I41" s="2" t="n">
        <v>189.0</v>
      </c>
      <c r="J41" s="2" t="n">
        <v>225.0</v>
      </c>
      <c r="K41" s="2" t="n">
        <f si="0" t="shared"/>
        <v>1022.0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0.0</v>
      </c>
      <c r="E42" s="2" t="n">
        <f ref="E42:J42" si="5" t="shared">E43-E40-E41</f>
        <v>10.0</v>
      </c>
      <c r="F42" s="2" t="n">
        <f si="5" t="shared"/>
        <v>18.0</v>
      </c>
      <c r="G42" s="2" t="n">
        <f si="5" t="shared"/>
        <v>30.0</v>
      </c>
      <c r="H42" s="2" t="n">
        <f si="5" t="shared"/>
        <v>35.0</v>
      </c>
      <c r="I42" s="2" t="n">
        <f si="5" t="shared"/>
        <v>49.0</v>
      </c>
      <c r="J42" s="2" t="n">
        <f si="5" t="shared"/>
        <v>52.0</v>
      </c>
      <c r="K42" s="2" t="n">
        <f si="0" t="shared"/>
        <v>194.0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387.0</v>
      </c>
      <c r="E43" s="2" t="n">
        <v>159.0</v>
      </c>
      <c r="F43" s="2" t="n">
        <v>945.0</v>
      </c>
      <c r="G43" s="2" t="n">
        <v>1665.0</v>
      </c>
      <c r="H43" s="2" t="n">
        <v>1405.0</v>
      </c>
      <c r="I43" s="2" t="n">
        <v>1225.0</v>
      </c>
      <c r="J43" s="2" t="n">
        <v>1859.0</v>
      </c>
      <c r="K43" s="2" t="n">
        <f si="0" t="shared"/>
        <v>7645.0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3.0</v>
      </c>
      <c r="E44" s="2" t="n">
        <v>4.0</v>
      </c>
      <c r="F44" s="2" t="n">
        <v>28.0</v>
      </c>
      <c r="G44" s="2" t="n">
        <v>101.0</v>
      </c>
      <c r="H44" s="2" t="n">
        <v>57.0</v>
      </c>
      <c r="I44" s="2" t="n">
        <v>43.0</v>
      </c>
      <c r="J44" s="2" t="n">
        <v>30.0</v>
      </c>
      <c r="K44" s="2" t="n">
        <f si="0" t="shared"/>
        <v>266.0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8.0</v>
      </c>
      <c r="E45" s="2" t="n">
        <f ref="E45:J45" si="6" t="shared">E46-E44</f>
        <v>7.0</v>
      </c>
      <c r="F45" s="2" t="n">
        <f si="6" t="shared"/>
        <v>78.0</v>
      </c>
      <c r="G45" s="2" t="n">
        <f si="6" t="shared"/>
        <v>153.0</v>
      </c>
      <c r="H45" s="2" t="n">
        <f si="6" t="shared"/>
        <v>119.0</v>
      </c>
      <c r="I45" s="2" t="n">
        <f si="6" t="shared"/>
        <v>93.0</v>
      </c>
      <c r="J45" s="2" t="n">
        <f si="6" t="shared"/>
        <v>39.0</v>
      </c>
      <c r="K45" s="2" t="n">
        <f si="0" t="shared"/>
        <v>497.0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11.0</v>
      </c>
      <c r="E46" s="2" t="n">
        <v>11.0</v>
      </c>
      <c r="F46" s="2" t="n">
        <v>106.0</v>
      </c>
      <c r="G46" s="2" t="n">
        <v>254.0</v>
      </c>
      <c r="H46" s="2" t="n">
        <v>176.0</v>
      </c>
      <c r="I46" s="2" t="n">
        <v>136.0</v>
      </c>
      <c r="J46" s="2" t="n">
        <v>69.0</v>
      </c>
      <c r="K46" s="2" t="n">
        <f si="0" t="shared"/>
        <v>763.0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52.0</v>
      </c>
      <c r="E47" s="2" t="n">
        <v>4.0</v>
      </c>
      <c r="F47" s="2" t="n">
        <v>17.0</v>
      </c>
      <c r="G47" s="2" t="n">
        <v>28.0</v>
      </c>
      <c r="H47" s="2" t="n">
        <v>30.0</v>
      </c>
      <c r="I47" s="2" t="n">
        <v>18.0</v>
      </c>
      <c r="J47" s="2" t="n">
        <v>17.0</v>
      </c>
      <c r="K47" s="2" t="n">
        <f si="0" t="shared"/>
        <v>166.0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15874.0</v>
      </c>
      <c r="E48" s="2" t="n">
        <f ref="E48:J48" si="7" t="shared">E47+E46+E43+E39+E25+E18</f>
        <v>24143.0</v>
      </c>
      <c r="F48" s="2" t="n">
        <f si="7" t="shared"/>
        <v>124891.0</v>
      </c>
      <c r="G48" s="2" t="n">
        <f si="7" t="shared"/>
        <v>142041.0</v>
      </c>
      <c r="H48" s="2" t="n">
        <f si="7" t="shared"/>
        <v>99350.0</v>
      </c>
      <c r="I48" s="2" t="n">
        <f si="7" t="shared"/>
        <v>86387.0</v>
      </c>
      <c r="J48" s="2" t="n">
        <f si="7" t="shared"/>
        <v>89062.0</v>
      </c>
      <c r="K48" s="2" t="n">
        <f si="0" t="shared"/>
        <v>581748.0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