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<sst xmlns="http://schemas.openxmlformats.org/spreadsheetml/2006/main" count="109" uniqueCount="64">
  <si>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</si>
  <si>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</si>
  <si>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</si>
  <si>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</si>
  <si>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</si>
  <si>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</si>
  <si>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</si>
  <si>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</si>
  <si>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</si>
  <si>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</si>
  <si>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</si>
  <si>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</si>
  <si>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</si>
  <si>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</si>
  <si>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</si>
  <si>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</si>
  <si>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</si>
  <si>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</si>
  <si>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</si>
  <si>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</si>
  <si>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</si>
  <si>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</si>
  <si>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</si>
  <si>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</si>
  <si>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</si>
  <si>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</si>
  <si>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</si>
  <si>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</si>
  <si>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</si>
  <si>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</si>
  <si>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</si>
  <si>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</si>
  <si>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</si>
  <si>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</si>
  <si>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</si>
  <si>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</si>
  <si>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</si>
  <si>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</si>
  <si>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</si>
  <si>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</si>
  <si>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</si>
  <si>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</si>
  <si>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</si>
  <si>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</si>
  <si>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</si>
  <si>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</si>
  <si>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</si>
  <si>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</si>
  <si>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</si>
  <si>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</si>
  <si>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</si>
  <si>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</si>
  <si>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</si>
  <si>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</si>
  <si>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</si>
  <si>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</si>
  <si>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</si>
  <si>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</si>
  <si>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</si>
  <si>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</si>
  <si>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</si>
  <si>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</si>
  <si>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113年1至5月來臺旅客人次－按年齡分
Table 1-5   Visitor Arrivals by Age,
January-May,2024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</si>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</sst>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20575.0</v>
      </c>
      <c r="E3" s="2" t="n">
        <v>25842.0</v>
      </c>
      <c r="F3" s="2" t="n">
        <v>102070.0</v>
      </c>
      <c r="G3" s="2" t="n">
        <v>128991.0</v>
      </c>
      <c r="H3" s="2" t="n">
        <v>83639.0</v>
      </c>
      <c r="I3" s="2" t="n">
        <v>67593.0</v>
      </c>
      <c r="J3" s="2" t="n">
        <v>76457.0</v>
      </c>
      <c r="K3" s="2" t="n">
        <f>SUM(D3:J3)</f>
        <v>505167.0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3844.0</v>
      </c>
      <c r="E4" s="2" t="n">
        <v>3473.0</v>
      </c>
      <c r="F4" s="2" t="n">
        <v>31188.0</v>
      </c>
      <c r="G4" s="2" t="n">
        <v>49076.0</v>
      </c>
      <c r="H4" s="2" t="n">
        <v>38757.0</v>
      </c>
      <c r="I4" s="2" t="n">
        <v>18724.0</v>
      </c>
      <c r="J4" s="2" t="n">
        <v>12089.0</v>
      </c>
      <c r="K4" s="2" t="n">
        <f ref="K4:K48" si="0" t="shared">SUM(D4:J4)</f>
        <v>157151.0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12629.0</v>
      </c>
      <c r="E5" s="2" t="n">
        <v>28010.0</v>
      </c>
      <c r="F5" s="2" t="n">
        <v>99062.0</v>
      </c>
      <c r="G5" s="2" t="n">
        <v>68302.0</v>
      </c>
      <c r="H5" s="2" t="n">
        <v>85036.0</v>
      </c>
      <c r="I5" s="2" t="n">
        <v>106564.0</v>
      </c>
      <c r="J5" s="2" t="n">
        <v>134081.0</v>
      </c>
      <c r="K5" s="2" t="n">
        <f si="0" t="shared"/>
        <v>533684.0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9897.0</v>
      </c>
      <c r="E6" s="2" t="n">
        <v>29038.0</v>
      </c>
      <c r="F6" s="2" t="n">
        <v>87408.0</v>
      </c>
      <c r="G6" s="2" t="n">
        <v>86755.0</v>
      </c>
      <c r="H6" s="2" t="n">
        <v>72855.0</v>
      </c>
      <c r="I6" s="2" t="n">
        <v>87061.0</v>
      </c>
      <c r="J6" s="2" t="n">
        <v>84006.0</v>
      </c>
      <c r="K6" s="2" t="n">
        <f si="0" t="shared"/>
        <v>457020.0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403.0</v>
      </c>
      <c r="E7" s="2" t="n">
        <v>289.0</v>
      </c>
      <c r="F7" s="2" t="n">
        <v>2749.0</v>
      </c>
      <c r="G7" s="2" t="n">
        <v>4935.0</v>
      </c>
      <c r="H7" s="2" t="n">
        <v>3371.0</v>
      </c>
      <c r="I7" s="2" t="n">
        <v>1832.0</v>
      </c>
      <c r="J7" s="2" t="n">
        <v>1109.0</v>
      </c>
      <c r="K7" s="2" t="n">
        <f si="0" t="shared"/>
        <v>14688.0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161.0</v>
      </c>
      <c r="E8" s="2" t="n">
        <v>176.0</v>
      </c>
      <c r="F8" s="2" t="n">
        <v>1008.0</v>
      </c>
      <c r="G8" s="2" t="n">
        <v>1968.0</v>
      </c>
      <c r="H8" s="2" t="n">
        <v>1704.0</v>
      </c>
      <c r="I8" s="2" t="n">
        <v>1076.0</v>
      </c>
      <c r="J8" s="2" t="n">
        <v>1051.0</v>
      </c>
      <c r="K8" s="2" t="n">
        <f si="0" t="shared"/>
        <v>7144.0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9371.0</v>
      </c>
      <c r="E9" s="2" t="n">
        <v>14282.0</v>
      </c>
      <c r="F9" s="2" t="n">
        <v>50328.0</v>
      </c>
      <c r="G9" s="2" t="n">
        <v>45943.0</v>
      </c>
      <c r="H9" s="2" t="n">
        <v>31882.0</v>
      </c>
      <c r="I9" s="2" t="n">
        <v>28788.0</v>
      </c>
      <c r="J9" s="2" t="n">
        <v>27381.0</v>
      </c>
      <c r="K9" s="2" t="n">
        <f si="0" t="shared"/>
        <v>207975.0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10426.0</v>
      </c>
      <c r="E10" s="2" t="n">
        <v>6209.0</v>
      </c>
      <c r="F10" s="2" t="n">
        <v>28320.0</v>
      </c>
      <c r="G10" s="2" t="n">
        <v>42962.0</v>
      </c>
      <c r="H10" s="2" t="n">
        <v>31489.0</v>
      </c>
      <c r="I10" s="2" t="n">
        <v>29867.0</v>
      </c>
      <c r="J10" s="2" t="n">
        <v>33580.0</v>
      </c>
      <c r="K10" s="2" t="n">
        <f si="0" t="shared"/>
        <v>182853.0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1652.0</v>
      </c>
      <c r="E11" s="2" t="n">
        <v>4216.0</v>
      </c>
      <c r="F11" s="2" t="n">
        <v>28720.0</v>
      </c>
      <c r="G11" s="2" t="n">
        <v>25305.0</v>
      </c>
      <c r="H11" s="2" t="n">
        <v>17505.0</v>
      </c>
      <c r="I11" s="2" t="n">
        <v>7977.0</v>
      </c>
      <c r="J11" s="2" t="n">
        <v>6485.0</v>
      </c>
      <c r="K11" s="2" t="n">
        <f si="0" t="shared"/>
        <v>91860.0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5133.0</v>
      </c>
      <c r="E12" s="2" t="n">
        <v>7044.0</v>
      </c>
      <c r="F12" s="2" t="n">
        <v>43665.0</v>
      </c>
      <c r="G12" s="2" t="n">
        <v>64337.0</v>
      </c>
      <c r="H12" s="2" t="n">
        <v>29765.0</v>
      </c>
      <c r="I12" s="2" t="n">
        <v>18904.0</v>
      </c>
      <c r="J12" s="2" t="n">
        <v>17253.0</v>
      </c>
      <c r="K12" s="2" t="n">
        <f si="0" t="shared"/>
        <v>186101.0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3380.0</v>
      </c>
      <c r="E13" s="2" t="n">
        <v>6177.0</v>
      </c>
      <c r="F13" s="2" t="n">
        <v>46029.0</v>
      </c>
      <c r="G13" s="2" t="n">
        <v>60992.0</v>
      </c>
      <c r="H13" s="2" t="n">
        <v>35684.0</v>
      </c>
      <c r="I13" s="2" t="n">
        <v>20110.0</v>
      </c>
      <c r="J13" s="2" t="n">
        <v>16109.0</v>
      </c>
      <c r="K13" s="2" t="n">
        <f si="0" t="shared"/>
        <v>188481.0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2288.0</v>
      </c>
      <c r="E14" s="2" t="n">
        <v>6669.0</v>
      </c>
      <c r="F14" s="2" t="n">
        <v>49355.0</v>
      </c>
      <c r="G14" s="2" t="n">
        <v>50588.0</v>
      </c>
      <c r="H14" s="2" t="n">
        <v>24443.0</v>
      </c>
      <c r="I14" s="2" t="n">
        <v>10896.0</v>
      </c>
      <c r="J14" s="2" t="n">
        <v>10465.0</v>
      </c>
      <c r="K14" s="2" t="n">
        <f si="0" t="shared"/>
        <v>154704.0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389.0</v>
      </c>
      <c r="E15" s="2" t="n">
        <f ref="E15:J15" si="1" t="shared">E16-E9-E10-E11-E12-E13-E14</f>
        <v>469.0</v>
      </c>
      <c r="F15" s="2" t="n">
        <f si="1" t="shared"/>
        <v>2260.0</v>
      </c>
      <c r="G15" s="2" t="n">
        <f si="1" t="shared"/>
        <v>2486.0</v>
      </c>
      <c r="H15" s="2" t="n">
        <f si="1" t="shared"/>
        <v>1687.0</v>
      </c>
      <c r="I15" s="2" t="n">
        <f si="1" t="shared"/>
        <v>1198.0</v>
      </c>
      <c r="J15" s="2" t="n">
        <f si="1" t="shared"/>
        <v>1575.0</v>
      </c>
      <c r="K15" s="2" t="n">
        <f si="0" t="shared"/>
        <v>10064.0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32639.0</v>
      </c>
      <c r="E16" s="2" t="n">
        <v>45066.0</v>
      </c>
      <c r="F16" s="2" t="n">
        <v>248677.0</v>
      </c>
      <c r="G16" s="2" t="n">
        <v>292613.0</v>
      </c>
      <c r="H16" s="2" t="n">
        <v>172455.0</v>
      </c>
      <c r="I16" s="2" t="n">
        <v>117740.0</v>
      </c>
      <c r="J16" s="2" t="n">
        <v>112848.0</v>
      </c>
      <c r="K16" s="2" t="n">
        <f si="0" t="shared"/>
        <v>1022038.0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672.0</v>
      </c>
      <c r="E17" s="2" t="n">
        <f ref="E17:J17" si="2" t="shared">E18-E16-E3-E4-E5-E6-E7-E8</f>
        <v>711.0</v>
      </c>
      <c r="F17" s="2" t="n">
        <f si="2" t="shared"/>
        <v>3329.0</v>
      </c>
      <c r="G17" s="2" t="n">
        <f si="2" t="shared"/>
        <v>5886.0</v>
      </c>
      <c r="H17" s="2" t="n">
        <f si="2" t="shared"/>
        <v>4871.0</v>
      </c>
      <c r="I17" s="2" t="n">
        <f si="2" t="shared"/>
        <v>2884.0</v>
      </c>
      <c r="J17" s="2" t="n">
        <f si="2" t="shared"/>
        <v>2860.0</v>
      </c>
      <c r="K17" s="2" t="n">
        <f si="0" t="shared"/>
        <v>21213.0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80820.0</v>
      </c>
      <c r="E18" s="2" t="n">
        <v>132605.0</v>
      </c>
      <c r="F18" s="2" t="n">
        <v>575491.0</v>
      </c>
      <c r="G18" s="2" t="n">
        <v>638526.0</v>
      </c>
      <c r="H18" s="2" t="n">
        <v>462688.0</v>
      </c>
      <c r="I18" s="2" t="n">
        <v>403474.0</v>
      </c>
      <c r="J18" s="2" t="n">
        <v>424501.0</v>
      </c>
      <c r="K18" s="2" t="n">
        <f si="0" t="shared"/>
        <v>2718105.0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2775.0</v>
      </c>
      <c r="E19" s="2" t="n">
        <v>2383.0</v>
      </c>
      <c r="F19" s="2" t="n">
        <v>5867.0</v>
      </c>
      <c r="G19" s="2" t="n">
        <v>9337.0</v>
      </c>
      <c r="H19" s="2" t="n">
        <v>7855.0</v>
      </c>
      <c r="I19" s="2" t="n">
        <v>7864.0</v>
      </c>
      <c r="J19" s="2" t="n">
        <v>13633.0</v>
      </c>
      <c r="K19" s="2" t="n">
        <f si="0" t="shared"/>
        <v>49714.0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12761.0</v>
      </c>
      <c r="E20" s="2" t="n">
        <v>13786.0</v>
      </c>
      <c r="F20" s="2" t="n">
        <v>32834.0</v>
      </c>
      <c r="G20" s="2" t="n">
        <v>47877.0</v>
      </c>
      <c r="H20" s="2" t="n">
        <v>39094.0</v>
      </c>
      <c r="I20" s="2" t="n">
        <v>41395.0</v>
      </c>
      <c r="J20" s="2" t="n">
        <v>62271.0</v>
      </c>
      <c r="K20" s="2" t="n">
        <f si="0" t="shared"/>
        <v>250018.0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41.0</v>
      </c>
      <c r="E21" s="2" t="n">
        <v>61.0</v>
      </c>
      <c r="F21" s="2" t="n">
        <v>247.0</v>
      </c>
      <c r="G21" s="2" t="n">
        <v>448.0</v>
      </c>
      <c r="H21" s="2" t="n">
        <v>350.0</v>
      </c>
      <c r="I21" s="2" t="n">
        <v>297.0</v>
      </c>
      <c r="J21" s="2" t="n">
        <v>275.0</v>
      </c>
      <c r="K21" s="2" t="n">
        <f si="0" t="shared"/>
        <v>1719.0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63.0</v>
      </c>
      <c r="E22" s="2" t="n">
        <v>85.0</v>
      </c>
      <c r="F22" s="2" t="n">
        <v>241.0</v>
      </c>
      <c r="G22" s="2" t="n">
        <v>492.0</v>
      </c>
      <c r="H22" s="2" t="n">
        <v>364.0</v>
      </c>
      <c r="I22" s="2" t="n">
        <v>241.0</v>
      </c>
      <c r="J22" s="2" t="n">
        <v>296.0</v>
      </c>
      <c r="K22" s="2" t="n">
        <f si="0" t="shared"/>
        <v>1782.0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19.0</v>
      </c>
      <c r="E23" s="2" t="n">
        <v>27.0</v>
      </c>
      <c r="F23" s="2" t="n">
        <v>107.0</v>
      </c>
      <c r="G23" s="2" t="n">
        <v>127.0</v>
      </c>
      <c r="H23" s="2" t="n">
        <v>95.0</v>
      </c>
      <c r="I23" s="2" t="n">
        <v>62.0</v>
      </c>
      <c r="J23" s="2" t="n">
        <v>80.0</v>
      </c>
      <c r="K23" s="2" t="n">
        <f si="0" t="shared"/>
        <v>517.0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110.0</v>
      </c>
      <c r="E24" s="2" t="n">
        <f ref="E24:J24" si="3" t="shared">E25-E19-E20-E21-E22-E23</f>
        <v>132.0</v>
      </c>
      <c r="F24" s="2" t="n">
        <f si="3" t="shared"/>
        <v>1327.0</v>
      </c>
      <c r="G24" s="2" t="n">
        <f si="3" t="shared"/>
        <v>1502.0</v>
      </c>
      <c r="H24" s="2" t="n">
        <f si="3" t="shared"/>
        <v>762.0</v>
      </c>
      <c r="I24" s="2" t="n">
        <f si="3" t="shared"/>
        <v>520.0</v>
      </c>
      <c r="J24" s="2" t="n">
        <f si="3" t="shared"/>
        <v>518.0</v>
      </c>
      <c r="K24" s="2" t="n">
        <f si="0" t="shared"/>
        <v>4871.0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15769.0</v>
      </c>
      <c r="E25" s="2" t="n">
        <v>16474.0</v>
      </c>
      <c r="F25" s="2" t="n">
        <v>40623.0</v>
      </c>
      <c r="G25" s="2" t="n">
        <v>59783.0</v>
      </c>
      <c r="H25" s="2" t="n">
        <v>48520.0</v>
      </c>
      <c r="I25" s="2" t="n">
        <v>50379.0</v>
      </c>
      <c r="J25" s="2" t="n">
        <v>77073.0</v>
      </c>
      <c r="K25" s="2" t="n">
        <f si="0" t="shared"/>
        <v>308621.0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87.0</v>
      </c>
      <c r="E26" s="2" t="n">
        <v>100.0</v>
      </c>
      <c r="F26" s="2" t="n">
        <v>666.0</v>
      </c>
      <c r="G26" s="2" t="n">
        <v>789.0</v>
      </c>
      <c r="H26" s="2" t="n">
        <v>591.0</v>
      </c>
      <c r="I26" s="2" t="n">
        <v>479.0</v>
      </c>
      <c r="J26" s="2" t="n">
        <v>424.0</v>
      </c>
      <c r="K26" s="2" t="n">
        <f si="0" t="shared"/>
        <v>3136.0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587.0</v>
      </c>
      <c r="E27" s="2" t="n">
        <v>975.0</v>
      </c>
      <c r="F27" s="2" t="n">
        <v>5475.0</v>
      </c>
      <c r="G27" s="2" t="n">
        <v>4516.0</v>
      </c>
      <c r="H27" s="2" t="n">
        <v>3224.0</v>
      </c>
      <c r="I27" s="2" t="n">
        <v>3111.0</v>
      </c>
      <c r="J27" s="2" t="n">
        <v>3626.0</v>
      </c>
      <c r="K27" s="2" t="n">
        <f si="0" t="shared"/>
        <v>21514.0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991.0</v>
      </c>
      <c r="E28" s="2" t="n">
        <v>914.0</v>
      </c>
      <c r="F28" s="2" t="n">
        <v>5536.0</v>
      </c>
      <c r="G28" s="2" t="n">
        <v>7555.0</v>
      </c>
      <c r="H28" s="2" t="n">
        <v>5409.0</v>
      </c>
      <c r="I28" s="2" t="n">
        <v>6641.0</v>
      </c>
      <c r="J28" s="2" t="n">
        <v>10337.0</v>
      </c>
      <c r="K28" s="2" t="n">
        <f si="0" t="shared"/>
        <v>37383.0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112.0</v>
      </c>
      <c r="E29" s="2" t="n">
        <v>153.0</v>
      </c>
      <c r="F29" s="2" t="n">
        <v>1082.0</v>
      </c>
      <c r="G29" s="2" t="n">
        <v>1719.0</v>
      </c>
      <c r="H29" s="2" t="n">
        <v>1473.0</v>
      </c>
      <c r="I29" s="2" t="n">
        <v>1437.0</v>
      </c>
      <c r="J29" s="2" t="n">
        <v>1295.0</v>
      </c>
      <c r="K29" s="2" t="n">
        <f si="0" t="shared"/>
        <v>7271.0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328.0</v>
      </c>
      <c r="E30" s="2" t="n">
        <v>277.0</v>
      </c>
      <c r="F30" s="2" t="n">
        <v>1783.0</v>
      </c>
      <c r="G30" s="2" t="n">
        <v>2462.0</v>
      </c>
      <c r="H30" s="2" t="n">
        <v>1668.0</v>
      </c>
      <c r="I30" s="2" t="n">
        <v>1789.0</v>
      </c>
      <c r="J30" s="2" t="n">
        <v>1734.0</v>
      </c>
      <c r="K30" s="2" t="n">
        <f si="0" t="shared"/>
        <v>10041.0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162.0</v>
      </c>
      <c r="E31" s="2" t="n">
        <v>153.0</v>
      </c>
      <c r="F31" s="2" t="n">
        <v>730.0</v>
      </c>
      <c r="G31" s="2" t="n">
        <v>1303.0</v>
      </c>
      <c r="H31" s="2" t="n">
        <v>849.0</v>
      </c>
      <c r="I31" s="2" t="n">
        <v>837.0</v>
      </c>
      <c r="J31" s="2" t="n">
        <v>1135.0</v>
      </c>
      <c r="K31" s="2" t="n">
        <f si="0" t="shared"/>
        <v>5169.0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98.0</v>
      </c>
      <c r="E32" s="2" t="n">
        <v>101.0</v>
      </c>
      <c r="F32" s="2" t="n">
        <v>944.0</v>
      </c>
      <c r="G32" s="2" t="n">
        <v>1202.0</v>
      </c>
      <c r="H32" s="2" t="n">
        <v>1068.0</v>
      </c>
      <c r="I32" s="2" t="n">
        <v>727.0</v>
      </c>
      <c r="J32" s="2" t="n">
        <v>726.0</v>
      </c>
      <c r="K32" s="2" t="n">
        <f si="0" t="shared"/>
        <v>4866.0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777.0</v>
      </c>
      <c r="E33" s="2" t="n">
        <v>667.0</v>
      </c>
      <c r="F33" s="2" t="n">
        <v>4265.0</v>
      </c>
      <c r="G33" s="2" t="n">
        <v>6780.0</v>
      </c>
      <c r="H33" s="2" t="n">
        <v>5144.0</v>
      </c>
      <c r="I33" s="2" t="n">
        <v>4561.0</v>
      </c>
      <c r="J33" s="2" t="n">
        <v>8163.0</v>
      </c>
      <c r="K33" s="2" t="n">
        <f si="0" t="shared"/>
        <v>30357.0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101.0</v>
      </c>
      <c r="E34" s="2" t="n">
        <v>86.0</v>
      </c>
      <c r="F34" s="2" t="n">
        <v>736.0</v>
      </c>
      <c r="G34" s="2" t="n">
        <v>1013.0</v>
      </c>
      <c r="H34" s="2" t="n">
        <v>695.0</v>
      </c>
      <c r="I34" s="2" t="n">
        <v>705.0</v>
      </c>
      <c r="J34" s="2" t="n">
        <v>1011.0</v>
      </c>
      <c r="K34" s="2" t="n">
        <f si="0" t="shared"/>
        <v>4347.0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6.0</v>
      </c>
      <c r="E35" s="2" t="n">
        <v>7.0</v>
      </c>
      <c r="F35" s="2" t="n">
        <v>123.0</v>
      </c>
      <c r="G35" s="2" t="n">
        <v>208.0</v>
      </c>
      <c r="H35" s="2" t="n">
        <v>193.0</v>
      </c>
      <c r="I35" s="2" t="n">
        <v>98.0</v>
      </c>
      <c r="J35" s="2" t="n">
        <v>77.0</v>
      </c>
      <c r="K35" s="2" t="n">
        <f si="0" t="shared"/>
        <v>712.0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82.0</v>
      </c>
      <c r="E36" s="2" t="n">
        <v>114.0</v>
      </c>
      <c r="F36" s="2" t="n">
        <v>498.0</v>
      </c>
      <c r="G36" s="2" t="n">
        <v>594.0</v>
      </c>
      <c r="H36" s="2" t="n">
        <v>514.0</v>
      </c>
      <c r="I36" s="2" t="n">
        <v>548.0</v>
      </c>
      <c r="J36" s="2" t="n">
        <v>451.0</v>
      </c>
      <c r="K36" s="2" t="n">
        <f si="0" t="shared"/>
        <v>2801.0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71.0</v>
      </c>
      <c r="E37" s="2" t="n">
        <v>122.0</v>
      </c>
      <c r="F37" s="2" t="n">
        <v>552.0</v>
      </c>
      <c r="G37" s="2" t="n">
        <v>918.0</v>
      </c>
      <c r="H37" s="2" t="n">
        <v>584.0</v>
      </c>
      <c r="I37" s="2" t="n">
        <v>305.0</v>
      </c>
      <c r="J37" s="2" t="n">
        <v>177.0</v>
      </c>
      <c r="K37" s="2" t="n">
        <f si="0" t="shared"/>
        <v>2729.0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593.0</v>
      </c>
      <c r="E38" s="2" t="n">
        <f ref="E38:J38" si="4" t="shared">E39-E26-E27-E28-E29-E30-E31-E32-E33-E34-E35-E36-E37</f>
        <v>817.0</v>
      </c>
      <c r="F38" s="2" t="n">
        <f si="4" t="shared"/>
        <v>4683.0</v>
      </c>
      <c r="G38" s="2" t="n">
        <f si="4" t="shared"/>
        <v>6730.0</v>
      </c>
      <c r="H38" s="2" t="n">
        <f si="4" t="shared"/>
        <v>5086.0</v>
      </c>
      <c r="I38" s="2" t="n">
        <f si="4" t="shared"/>
        <v>3763.0</v>
      </c>
      <c r="J38" s="2" t="n">
        <f si="4" t="shared"/>
        <v>2827.0</v>
      </c>
      <c r="K38" s="2" t="n">
        <f si="0" t="shared"/>
        <v>24499.0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3995.0</v>
      </c>
      <c r="E39" s="2" t="n">
        <v>4486.0</v>
      </c>
      <c r="F39" s="2" t="n">
        <v>27073.0</v>
      </c>
      <c r="G39" s="2" t="n">
        <v>35789.0</v>
      </c>
      <c r="H39" s="2" t="n">
        <v>26498.0</v>
      </c>
      <c r="I39" s="2" t="n">
        <v>25001.0</v>
      </c>
      <c r="J39" s="2" t="n">
        <v>31983.0</v>
      </c>
      <c r="K39" s="2" t="n">
        <f si="0" t="shared"/>
        <v>154825.0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3275.0</v>
      </c>
      <c r="E40" s="2" t="n">
        <v>3174.0</v>
      </c>
      <c r="F40" s="2" t="n">
        <v>5826.0</v>
      </c>
      <c r="G40" s="2" t="n">
        <v>8695.0</v>
      </c>
      <c r="H40" s="2" t="n">
        <v>8437.0</v>
      </c>
      <c r="I40" s="2" t="n">
        <v>6236.0</v>
      </c>
      <c r="J40" s="2" t="n">
        <v>11377.0</v>
      </c>
      <c r="K40" s="2" t="n">
        <f si="0" t="shared"/>
        <v>47020.0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487.0</v>
      </c>
      <c r="E41" s="2" t="n">
        <v>665.0</v>
      </c>
      <c r="F41" s="2" t="n">
        <v>886.0</v>
      </c>
      <c r="G41" s="2" t="n">
        <v>1215.0</v>
      </c>
      <c r="H41" s="2" t="n">
        <v>1346.0</v>
      </c>
      <c r="I41" s="2" t="n">
        <v>1060.0</v>
      </c>
      <c r="J41" s="2" t="n">
        <v>1572.0</v>
      </c>
      <c r="K41" s="2" t="n">
        <f si="0" t="shared"/>
        <v>7231.0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15.0</v>
      </c>
      <c r="E42" s="2" t="n">
        <f ref="E42:J42" si="5" t="shared">E43-E40-E41</f>
        <v>25.0</v>
      </c>
      <c r="F42" s="2" t="n">
        <f si="5" t="shared"/>
        <v>114.0</v>
      </c>
      <c r="G42" s="2" t="n">
        <f si="5" t="shared"/>
        <v>119.0</v>
      </c>
      <c r="H42" s="2" t="n">
        <f si="5" t="shared"/>
        <v>161.0</v>
      </c>
      <c r="I42" s="2" t="n">
        <f si="5" t="shared"/>
        <v>147.0</v>
      </c>
      <c r="J42" s="2" t="n">
        <f si="5" t="shared"/>
        <v>161.0</v>
      </c>
      <c r="K42" s="2" t="n">
        <f si="0" t="shared"/>
        <v>742.0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3777.0</v>
      </c>
      <c r="E43" s="2" t="n">
        <v>3864.0</v>
      </c>
      <c r="F43" s="2" t="n">
        <v>6826.0</v>
      </c>
      <c r="G43" s="2" t="n">
        <v>10029.0</v>
      </c>
      <c r="H43" s="2" t="n">
        <v>9944.0</v>
      </c>
      <c r="I43" s="2" t="n">
        <v>7443.0</v>
      </c>
      <c r="J43" s="2" t="n">
        <v>13110.0</v>
      </c>
      <c r="K43" s="2" t="n">
        <f si="0" t="shared"/>
        <v>54993.0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36.0</v>
      </c>
      <c r="E44" s="2" t="n">
        <v>54.0</v>
      </c>
      <c r="F44" s="2" t="n">
        <v>220.0</v>
      </c>
      <c r="G44" s="2" t="n">
        <v>647.0</v>
      </c>
      <c r="H44" s="2" t="n">
        <v>441.0</v>
      </c>
      <c r="I44" s="2" t="n">
        <v>317.0</v>
      </c>
      <c r="J44" s="2" t="n">
        <v>236.0</v>
      </c>
      <c r="K44" s="2" t="n">
        <f si="0" t="shared"/>
        <v>1951.0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35.0</v>
      </c>
      <c r="E45" s="2" t="n">
        <f ref="E45:J45" si="6" t="shared">E46-E44</f>
        <v>39.0</v>
      </c>
      <c r="F45" s="2" t="n">
        <f si="6" t="shared"/>
        <v>438.0</v>
      </c>
      <c r="G45" s="2" t="n">
        <f si="6" t="shared"/>
        <v>786.0</v>
      </c>
      <c r="H45" s="2" t="n">
        <f si="6" t="shared"/>
        <v>549.0</v>
      </c>
      <c r="I45" s="2" t="n">
        <f si="6" t="shared"/>
        <v>360.0</v>
      </c>
      <c r="J45" s="2" t="n">
        <f si="6" t="shared"/>
        <v>162.0</v>
      </c>
      <c r="K45" s="2" t="n">
        <f si="0" t="shared"/>
        <v>2369.0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71.0</v>
      </c>
      <c r="E46" s="2" t="n">
        <v>93.0</v>
      </c>
      <c r="F46" s="2" t="n">
        <v>658.0</v>
      </c>
      <c r="G46" s="2" t="n">
        <v>1433.0</v>
      </c>
      <c r="H46" s="2" t="n">
        <v>990.0</v>
      </c>
      <c r="I46" s="2" t="n">
        <v>677.0</v>
      </c>
      <c r="J46" s="2" t="n">
        <v>398.0</v>
      </c>
      <c r="K46" s="2" t="n">
        <f si="0" t="shared"/>
        <v>4320.0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302.0</v>
      </c>
      <c r="E47" s="2" t="n">
        <v>58.0</v>
      </c>
      <c r="F47" s="2" t="n">
        <v>84.0</v>
      </c>
      <c r="G47" s="2" t="n">
        <v>148.0</v>
      </c>
      <c r="H47" s="2" t="n">
        <v>157.0</v>
      </c>
      <c r="I47" s="2" t="n">
        <v>126.0</v>
      </c>
      <c r="J47" s="2" t="n">
        <v>72.0</v>
      </c>
      <c r="K47" s="2" t="n">
        <f si="0" t="shared"/>
        <v>947.0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104734.0</v>
      </c>
      <c r="E48" s="2" t="n">
        <f ref="E48:J48" si="7" t="shared">E47+E46+E43+E39+E25+E18</f>
        <v>157580.0</v>
      </c>
      <c r="F48" s="2" t="n">
        <f si="7" t="shared"/>
        <v>650755.0</v>
      </c>
      <c r="G48" s="2" t="n">
        <f si="7" t="shared"/>
        <v>745708.0</v>
      </c>
      <c r="H48" s="2" t="n">
        <f si="7" t="shared"/>
        <v>548797.0</v>
      </c>
      <c r="I48" s="2" t="n">
        <f si="7" t="shared"/>
        <v>487100.0</v>
      </c>
      <c r="J48" s="2" t="n">
        <f si="7" t="shared"/>
        <v>547137.0</v>
      </c>
      <c r="K48" s="2" t="n">
        <f si="0" t="shared"/>
        <v>3241811.0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