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<sst xmlns="http://schemas.openxmlformats.org/spreadsheetml/2006/main" count="98" uniqueCount="56">
  <si>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</si>
  <si>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</si>
  <si>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</si>
  <si>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</si>
  <si>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</si>
  <si>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</si>
  <si>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</si>
  <si>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</si>
  <si>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</si>
  <si>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</si>
  <si>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</si>
  <si>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</si>
  <si>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</si>
  <si>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</si>
  <si>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</si>
  <si>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</si>
  <si>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</si>
  <si>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</si>
  <si>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</si>
  <si>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</si>
  <si>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</si>
  <si>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</si>
  <si>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</si>
  <si>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</si>
  <si>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</si>
  <si>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</si>
  <si>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</si>
  <si>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</si>
  <si>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</si>
  <si>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</si>
  <si>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</si>
  <si>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</si>
  <si>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</si>
  <si>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</si>
  <si>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</si>
  <si>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</si>
  <si>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</si>
  <si>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</si>
  <si>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</si>
  <si>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</si>
  <si>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</si>
  <si>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</si>
  <si>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</si>
  <si>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</si>
  <si>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</si>
  <si>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</si>
  <si>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</si>
  <si>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</si>
  <si>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</si>
  <si>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</si>
  <si>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</si>
  <si>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</si>
  <si>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</si>
  <si>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113年5月來臺旅客人次及成長率－按國籍分
Table 1-3 Visitor Arrivals by Nationality,
 May, 2024</t>
  </si>
  <si>
    <t>113年5月
May.., 2024</t>
  </si>
  <si>
    <t>112年5月
May..,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</si>
</sst>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98321.0</v>
      </c>
      <c r="E3" s="4" t="n">
        <v>77238.0</v>
      </c>
      <c r="F3" s="5" t="n">
        <f>IF(E3=0,"-",(D3-E3)/E3*100)</f>
        <v>27.296149563686267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71480.0</v>
      </c>
      <c r="E4" s="4" t="n">
        <v>58098.0</v>
      </c>
      <c r="F4" s="5" t="n">
        <f ref="F4:F46" si="0" t="shared">IF(E4=0,"-",(D4-E4)/E4*100)</f>
        <v>23.0334951289201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3589.0</v>
      </c>
      <c r="E5" s="4" t="n">
        <v>3655.0</v>
      </c>
      <c r="F5" s="5" t="n">
        <f si="0" t="shared"/>
        <v>-1.8057455540355676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1155.0</v>
      </c>
      <c r="E6" s="4" t="n">
        <v>1255.0</v>
      </c>
      <c r="F6" s="5" t="n">
        <f si="0" t="shared"/>
        <v>-7.968127490039841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37113.0</v>
      </c>
      <c r="E7" s="4" t="n">
        <v>34135.0</v>
      </c>
      <c r="F7" s="5" t="n">
        <f si="0" t="shared"/>
        <v>8.724183389482935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31203.0</v>
      </c>
      <c r="E8" s="4" t="n">
        <v>31691.0</v>
      </c>
      <c r="F8" s="5" t="n">
        <f si="0" t="shared"/>
        <v>-1.5398693635416996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20834.0</v>
      </c>
      <c r="E9" s="4" t="n">
        <v>19431.0</v>
      </c>
      <c r="F9" s="5" t="n">
        <f si="0" t="shared"/>
        <v>7.220420976789665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33944.0</v>
      </c>
      <c r="E10" s="4" t="n">
        <v>25606.0</v>
      </c>
      <c r="F10" s="5" t="n">
        <f si="0" t="shared"/>
        <v>32.562680621729285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34615.0</v>
      </c>
      <c r="E11" s="4" t="n">
        <v>33846.0</v>
      </c>
      <c r="F11" s="5" t="n">
        <f si="0" t="shared"/>
        <v>2.2720557820717366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28210.0</v>
      </c>
      <c r="E12" s="4" t="n">
        <v>28913.0</v>
      </c>
      <c r="F12" s="5" t="n">
        <f si="0" t="shared"/>
        <v>-2.431432227717636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1825.0</v>
      </c>
      <c r="E13" s="4" t="n">
        <f>E14-E7-E8-E9-E10-E11-E12</f>
        <v>1438.0</v>
      </c>
      <c r="F13" s="5" t="n">
        <f si="0" t="shared"/>
        <v>26.912378303198885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187744.0</v>
      </c>
      <c r="E14" s="4" t="n">
        <v>175060.0</v>
      </c>
      <c r="F14" s="5" t="n">
        <f si="0" t="shared"/>
        <v>7.2455158231463495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594.0</v>
      </c>
      <c r="E15" s="4" t="n">
        <f>E16-E3-E4-E5-E6-E14</f>
        <v>601.0</v>
      </c>
      <c r="F15" s="5" t="n">
        <f si="0" t="shared"/>
        <v>-1.1647254575707155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362883.0</v>
      </c>
      <c r="E16" s="4" t="n">
        <v>315907.0</v>
      </c>
      <c r="F16" s="5" t="n">
        <f si="0" t="shared"/>
        <v>14.8701991408864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11002.0</v>
      </c>
      <c r="E17" s="4" t="n">
        <v>9055.0</v>
      </c>
      <c r="F17" s="5" t="n">
        <f si="0" t="shared"/>
        <v>21.50193263390392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47200.0</v>
      </c>
      <c r="E18" s="4" t="n">
        <v>40769.0</v>
      </c>
      <c r="F18" s="5" t="n">
        <f si="0" t="shared"/>
        <v>15.77424023154848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291.0</v>
      </c>
      <c r="E19" s="4" t="n">
        <v>267.0</v>
      </c>
      <c r="F19" s="5" t="n">
        <f si="0" t="shared"/>
        <v>8.98876404494382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414.0</v>
      </c>
      <c r="E20" s="4" t="n">
        <v>324.0</v>
      </c>
      <c r="F20" s="5" t="n">
        <f si="0" t="shared"/>
        <v>27.77777777777778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62.0</v>
      </c>
      <c r="E21" s="4" t="n">
        <v>58.0</v>
      </c>
      <c r="F21" s="5" t="n">
        <f si="0" t="shared"/>
        <v>6.896551724137931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934.0</v>
      </c>
      <c r="E22" s="4" t="n">
        <f>E23-E17-E18-E19-E20-E21</f>
        <v>756.0</v>
      </c>
      <c r="F22" s="5" t="n">
        <f>IF(E22=0,"-",(D22-E22)/E22*100)</f>
        <v>23.544973544973544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59903.0</v>
      </c>
      <c r="E23" s="4" t="n">
        <v>51229.0</v>
      </c>
      <c r="F23" s="5" t="n">
        <f si="0" t="shared"/>
        <v>16.93181596361436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624.0</v>
      </c>
      <c r="E24" s="4" t="n">
        <v>526.0</v>
      </c>
      <c r="F24" s="5" t="n">
        <f si="0" t="shared"/>
        <v>18.631178707224336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4439.0</v>
      </c>
      <c r="E25" s="4" t="n">
        <v>3567.0</v>
      </c>
      <c r="F25" s="5" t="n">
        <f si="0" t="shared"/>
        <v>24.44631342865153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4841.0</v>
      </c>
      <c r="E26" s="4" t="n">
        <v>4209.0</v>
      </c>
      <c r="F26" s="5" t="n">
        <f si="0" t="shared"/>
        <v>15.015443098123068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1478.0</v>
      </c>
      <c r="E27" s="4" t="n">
        <v>1267.0</v>
      </c>
      <c r="F27" s="5" t="n">
        <f si="0" t="shared"/>
        <v>16.65351223362273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1908.0</v>
      </c>
      <c r="E28" s="4" t="n">
        <v>1695.0</v>
      </c>
      <c r="F28" s="5" t="n">
        <f si="0" t="shared"/>
        <v>12.56637168141593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732.0</v>
      </c>
      <c r="E29" s="4" t="n">
        <v>632.0</v>
      </c>
      <c r="F29" s="5" t="n">
        <f si="0" t="shared"/>
        <v>15.822784810126583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956.0</v>
      </c>
      <c r="E30" s="4" t="n">
        <v>747.0</v>
      </c>
      <c r="F30" s="5" t="n">
        <f si="0" t="shared"/>
        <v>27.978580990629183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6894.0</v>
      </c>
      <c r="E31" s="4" t="n">
        <v>6602.0</v>
      </c>
      <c r="F31" s="5" t="n">
        <f si="0" t="shared"/>
        <v>4.422902150863375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652.0</v>
      </c>
      <c r="E32" s="4" t="n">
        <v>526.0</v>
      </c>
      <c r="F32" s="5" t="n">
        <f si="0" t="shared"/>
        <v>23.954372623574145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159.0</v>
      </c>
      <c r="E33" s="4" t="n">
        <v>137.0</v>
      </c>
      <c r="F33" s="5" t="n">
        <f si="0" t="shared"/>
        <v>16.05839416058394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523.0</v>
      </c>
      <c r="E34" s="4" t="n">
        <v>522.0</v>
      </c>
      <c r="F34" s="5" t="n">
        <f si="0" t="shared"/>
        <v>0.19157088122605362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5753.0</v>
      </c>
      <c r="E35" s="4" t="n">
        <f>E36-E24-E25-E26-E27-E28-E29-E30-E31-E32-E33-E34</f>
        <v>5063.0</v>
      </c>
      <c r="F35" s="5" t="n">
        <f si="0" t="shared"/>
        <v>13.628283626308512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28959.0</v>
      </c>
      <c r="E36" s="4" t="n">
        <v>25493.0</v>
      </c>
      <c r="F36" s="5" t="n">
        <f si="0" t="shared"/>
        <v>13.59588906758718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6947.0</v>
      </c>
      <c r="E37" s="4" t="n">
        <v>6052.0</v>
      </c>
      <c r="F37" s="5" t="n">
        <f si="0" t="shared"/>
        <v>14.788499669530733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1255.0</v>
      </c>
      <c r="E38" s="4" t="n">
        <v>1074.0</v>
      </c>
      <c r="F38" s="5" t="n">
        <f si="0" t="shared"/>
        <v>16.85288640595903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178.0</v>
      </c>
      <c r="E39" s="4" t="n">
        <f>E40-E37-E38</f>
        <v>136.0</v>
      </c>
      <c r="F39" s="5" t="n">
        <f si="0" t="shared"/>
        <v>30.88235294117647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8380.0</v>
      </c>
      <c r="E40" s="4" t="n">
        <v>7262.0</v>
      </c>
      <c r="F40" s="5" t="n">
        <f si="0" t="shared"/>
        <v>15.395207931699256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276.0</v>
      </c>
      <c r="E41" s="4" t="n">
        <v>236.0</v>
      </c>
      <c r="F41" s="5" t="n">
        <f si="0" t="shared"/>
        <v>16.94915254237288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524.0</v>
      </c>
      <c r="E42" s="4" t="n">
        <f>E43-E41</f>
        <v>356.0</v>
      </c>
      <c r="F42" s="5" t="n">
        <f si="0" t="shared"/>
        <v>47.19101123595505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800.0</v>
      </c>
      <c r="E43" s="4" t="n">
        <v>592.0</v>
      </c>
      <c r="F43" s="5" t="n">
        <f si="0" t="shared"/>
        <v>35.13513513513514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79.0</v>
      </c>
      <c r="E44" s="4" t="n">
        <v>65.0</v>
      </c>
      <c r="F44" s="5" t="n">
        <f si="0" t="shared"/>
        <v>21.53846153846154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120744.0</v>
      </c>
      <c r="E45" s="4" t="n">
        <v>115848.0</v>
      </c>
      <c r="F45" s="5" t="n">
        <f si="0" t="shared"/>
        <v>4.226227470478558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581748.0</v>
      </c>
      <c r="E46" s="8" t="n">
        <f>E44+E43+E40+E36+E23+E16+E45</f>
        <v>516396.0</v>
      </c>
      <c r="F46" s="5" t="n">
        <f si="0" t="shared"/>
        <v>12.655403992284992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