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<sst xmlns="http://schemas.openxmlformats.org/spreadsheetml/2006/main" count="118" uniqueCount="73">
  <si>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</si>
  <si>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</si>
  <si>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</si>
  <si>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</si>
  <si>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</si>
  <si>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</si>
  <si>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</si>
  <si>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</si>
  <si>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</si>
  <si>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</si>
  <si>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</si>
  <si>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</si>
  <si>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</si>
  <si>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</si>
  <si>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</si>
  <si>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</si>
  <si>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</si>
  <si>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</si>
  <si>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</si>
  <si>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</si>
  <si>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</si>
  <si>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</si>
  <si>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</si>
  <si>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</si>
  <si>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</si>
  <si>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</si>
  <si>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</si>
  <si>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</si>
  <si>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</si>
  <si>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</si>
  <si>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</si>
  <si>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</si>
  <si>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</si>
  <si>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</si>
  <si>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</si>
  <si>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</si>
  <si>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</si>
  <si>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</si>
  <si>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</si>
  <si>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</si>
  <si>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</si>
  <si>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</si>
  <si>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</si>
  <si>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</si>
  <si>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</si>
  <si>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</si>
  <si>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</si>
  <si>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</si>
  <si>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</si>
  <si>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</si>
  <si>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</si>
  <si>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</si>
  <si>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</si>
  <si>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</si>
  <si>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</si>
  <si>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</si>
  <si>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</si>
  <si>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</si>
  <si>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</si>
  <si>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</si>
  <si>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</si>
  <si>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</si>
  <si>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</si>
  <si>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</si>
  <si>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</si>
  <si>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</si>
  <si>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</si>
  <si>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</si>
  <si>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</si>
  <si>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</si>
  <si>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</si>
  <si>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113年1至4月來臺旅客人次～按停留夜數分
Table 1-8  Visitor Arrivals  by Length of Stay,
January-April,2024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</si>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</sst>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13757.0</v>
      </c>
      <c r="E3" s="4" t="n">
        <v>51079.0</v>
      </c>
      <c r="F3" s="4" t="n">
        <v>103143.0</v>
      </c>
      <c r="G3" s="4" t="n">
        <v>106888.0</v>
      </c>
      <c r="H3" s="4" t="n">
        <v>96296.0</v>
      </c>
      <c r="I3" s="4" t="n">
        <v>26354.0</v>
      </c>
      <c r="J3" s="4" t="n">
        <v>5021.0</v>
      </c>
      <c r="K3" s="4" t="n">
        <v>902.0</v>
      </c>
      <c r="L3" s="4" t="n">
        <v>607.0</v>
      </c>
      <c r="M3" s="4" t="n">
        <v>18929.0</v>
      </c>
      <c r="N3" s="11" t="n">
        <f>SUM(D3:M3)</f>
        <v>422976.0</v>
      </c>
      <c r="O3" s="4" t="n">
        <v>3270223.0</v>
      </c>
      <c r="P3" s="4" t="n">
        <v>1852485.0</v>
      </c>
      <c r="Q3" s="11" t="n">
        <f>SUM(D3:L3)</f>
        <v>404047.0</v>
      </c>
      <c r="R3" s="6" t="n">
        <f ref="R3:R48" si="0" t="shared">IF(P3&lt;&gt;0,P3/SUM(D3:L3),0)</f>
        <v>4.58482552772326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3228.0</v>
      </c>
      <c r="E4" s="5" t="n">
        <v>5392.0</v>
      </c>
      <c r="F4" s="5" t="n">
        <v>9100.0</v>
      </c>
      <c r="G4" s="5" t="n">
        <v>10988.0</v>
      </c>
      <c r="H4" s="5" t="n">
        <v>23273.0</v>
      </c>
      <c r="I4" s="5" t="n">
        <v>21929.0</v>
      </c>
      <c r="J4" s="5" t="n">
        <v>8367.0</v>
      </c>
      <c r="K4" s="5" t="n">
        <v>4681.0</v>
      </c>
      <c r="L4" s="5" t="n">
        <v>3947.0</v>
      </c>
      <c r="M4" s="5" t="n">
        <v>39356.0</v>
      </c>
      <c r="N4" s="11" t="n">
        <f ref="N4:N14" si="1" t="shared">SUM(D4:M4)</f>
        <v>130261.0</v>
      </c>
      <c r="O4" s="5" t="n">
        <v>4885720.0</v>
      </c>
      <c r="P4" s="5" t="n">
        <v>1168877.0</v>
      </c>
      <c r="Q4" s="11" t="n">
        <f ref="Q4:Q48" si="2" t="shared">SUM(D4:L4)</f>
        <v>90905.0</v>
      </c>
      <c r="R4" s="6" t="n">
        <f si="0" t="shared"/>
        <v>12.858225620152908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22037.0</v>
      </c>
      <c r="E5" s="5" t="n">
        <v>119624.0</v>
      </c>
      <c r="F5" s="5" t="n">
        <v>147886.0</v>
      </c>
      <c r="G5" s="5" t="n">
        <v>53077.0</v>
      </c>
      <c r="H5" s="5" t="n">
        <v>35629.0</v>
      </c>
      <c r="I5" s="5" t="n">
        <v>16357.0</v>
      </c>
      <c r="J5" s="5" t="n">
        <v>7450.0</v>
      </c>
      <c r="K5" s="5" t="n">
        <v>6316.0</v>
      </c>
      <c r="L5" s="5" t="n">
        <v>3513.0</v>
      </c>
      <c r="M5" s="5" t="n">
        <v>34654.0</v>
      </c>
      <c r="N5" s="11" t="n">
        <f si="1" t="shared"/>
        <v>446543.0</v>
      </c>
      <c r="O5" s="5" t="n">
        <v>3601250.0</v>
      </c>
      <c r="P5" s="5" t="n">
        <v>1992032.0</v>
      </c>
      <c r="Q5" s="11" t="n">
        <f si="2" t="shared"/>
        <v>411889.0</v>
      </c>
      <c r="R5" s="6" t="n">
        <f si="0" t="shared"/>
        <v>4.83633211860477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7496.0</v>
      </c>
      <c r="E6" s="5" t="n">
        <v>48435.0</v>
      </c>
      <c r="F6" s="5" t="n">
        <v>226053.0</v>
      </c>
      <c r="G6" s="5" t="n">
        <v>63725.0</v>
      </c>
      <c r="H6" s="5" t="n">
        <v>27214.0</v>
      </c>
      <c r="I6" s="5" t="n">
        <v>7640.0</v>
      </c>
      <c r="J6" s="5" t="n">
        <v>3144.0</v>
      </c>
      <c r="K6" s="5" t="n">
        <v>2478.0</v>
      </c>
      <c r="L6" s="5" t="n">
        <v>1300.0</v>
      </c>
      <c r="M6" s="5" t="n">
        <v>6422.0</v>
      </c>
      <c r="N6" s="11" t="n">
        <f si="1" t="shared"/>
        <v>393907.0</v>
      </c>
      <c r="O6" s="5" t="n">
        <v>2069863.0</v>
      </c>
      <c r="P6" s="5" t="n">
        <v>1541001.0</v>
      </c>
      <c r="Q6" s="11" t="n">
        <f si="2" t="shared"/>
        <v>387485.0</v>
      </c>
      <c r="R6" s="6" t="n">
        <f si="0" t="shared"/>
        <v>3.9769307198988346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563.0</v>
      </c>
      <c r="E7" s="5" t="n">
        <v>653.0</v>
      </c>
      <c r="F7" s="5" t="n">
        <v>851.0</v>
      </c>
      <c r="G7" s="5" t="n">
        <v>955.0</v>
      </c>
      <c r="H7" s="5" t="n">
        <v>1672.0</v>
      </c>
      <c r="I7" s="5" t="n">
        <v>1450.0</v>
      </c>
      <c r="J7" s="5" t="n">
        <v>685.0</v>
      </c>
      <c r="K7" s="5" t="n">
        <v>838.0</v>
      </c>
      <c r="L7" s="5" t="n">
        <v>474.0</v>
      </c>
      <c r="M7" s="5" t="n">
        <v>3098.0</v>
      </c>
      <c r="N7" s="11" t="n">
        <f si="1" t="shared"/>
        <v>11239.0</v>
      </c>
      <c r="O7" s="5" t="n">
        <v>888886.0</v>
      </c>
      <c r="P7" s="5" t="n">
        <v>125093.0</v>
      </c>
      <c r="Q7" s="11" t="n">
        <f si="2" t="shared"/>
        <v>8141.0</v>
      </c>
      <c r="R7" s="6" t="n">
        <f si="0" t="shared"/>
        <v>15.365802726937723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341.0</v>
      </c>
      <c r="E8" s="5" t="n">
        <v>461.0</v>
      </c>
      <c r="F8" s="5" t="n">
        <v>651.0</v>
      </c>
      <c r="G8" s="5" t="n">
        <v>675.0</v>
      </c>
      <c r="H8" s="5" t="n">
        <v>1140.0</v>
      </c>
      <c r="I8" s="5" t="n">
        <v>1064.0</v>
      </c>
      <c r="J8" s="5" t="n">
        <v>502.0</v>
      </c>
      <c r="K8" s="5" t="n">
        <v>214.0</v>
      </c>
      <c r="L8" s="5" t="n">
        <v>149.0</v>
      </c>
      <c r="M8" s="5" t="n">
        <v>577.0</v>
      </c>
      <c r="N8" s="11" t="n">
        <f si="1" t="shared"/>
        <v>5774.0</v>
      </c>
      <c r="O8" s="5" t="n">
        <v>145713.0</v>
      </c>
      <c r="P8" s="5" t="n">
        <v>56336.0</v>
      </c>
      <c r="Q8" s="11" t="n">
        <f si="2" t="shared"/>
        <v>5197.0</v>
      </c>
      <c r="R8" s="6" t="n">
        <f si="0" t="shared"/>
        <v>10.84010005772561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5146.0</v>
      </c>
      <c r="E9" s="5" t="n">
        <v>3294.0</v>
      </c>
      <c r="F9" s="5" t="n">
        <v>8051.0</v>
      </c>
      <c r="G9" s="5" t="n">
        <v>18790.0</v>
      </c>
      <c r="H9" s="5" t="n">
        <v>81438.0</v>
      </c>
      <c r="I9" s="5" t="n">
        <v>33725.0</v>
      </c>
      <c r="J9" s="5" t="n">
        <v>6095.0</v>
      </c>
      <c r="K9" s="5" t="n">
        <v>3996.0</v>
      </c>
      <c r="L9" s="5" t="n">
        <v>2022.0</v>
      </c>
      <c r="M9" s="5" t="n">
        <v>16891.0</v>
      </c>
      <c r="N9" s="11" t="n">
        <f si="1" t="shared"/>
        <v>179448.0</v>
      </c>
      <c r="O9" s="5" t="n">
        <v>6067363.0</v>
      </c>
      <c r="P9" s="5" t="n">
        <v>1389576.0</v>
      </c>
      <c r="Q9" s="11" t="n">
        <f si="2" t="shared"/>
        <v>162557.0</v>
      </c>
      <c r="R9" s="6" t="n">
        <f si="0" t="shared"/>
        <v>8.548238464046458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2487.0</v>
      </c>
      <c r="E10" s="5" t="n">
        <v>5390.0</v>
      </c>
      <c r="F10" s="5" t="n">
        <v>11473.0</v>
      </c>
      <c r="G10" s="5" t="n">
        <v>19479.0</v>
      </c>
      <c r="H10" s="5" t="n">
        <v>64955.0</v>
      </c>
      <c r="I10" s="5" t="n">
        <v>42212.0</v>
      </c>
      <c r="J10" s="5" t="n">
        <v>4240.0</v>
      </c>
      <c r="K10" s="5" t="n">
        <v>1046.0</v>
      </c>
      <c r="L10" s="5" t="n">
        <v>327.0</v>
      </c>
      <c r="M10" s="5" t="n">
        <v>1964.0</v>
      </c>
      <c r="N10" s="11" t="n">
        <f si="1" t="shared"/>
        <v>153573.0</v>
      </c>
      <c r="O10" s="5" t="n">
        <v>1266050.0</v>
      </c>
      <c r="P10" s="5" t="n">
        <v>1082746.0</v>
      </c>
      <c r="Q10" s="11" t="n">
        <f si="2" t="shared"/>
        <v>151609.0</v>
      </c>
      <c r="R10" s="6" t="n">
        <f si="0" t="shared"/>
        <v>7.1417000310007985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4919.0</v>
      </c>
      <c r="E11" s="5" t="n">
        <v>1189.0</v>
      </c>
      <c r="F11" s="5" t="n">
        <v>2150.0</v>
      </c>
      <c r="G11" s="5" t="n">
        <v>3228.0</v>
      </c>
      <c r="H11" s="5" t="n">
        <v>9701.0</v>
      </c>
      <c r="I11" s="5" t="n">
        <v>10489.0</v>
      </c>
      <c r="J11" s="5" t="n">
        <v>2452.0</v>
      </c>
      <c r="K11" s="5" t="n">
        <v>1998.0</v>
      </c>
      <c r="L11" s="5" t="n">
        <v>947.0</v>
      </c>
      <c r="M11" s="5" t="n">
        <v>29327.0</v>
      </c>
      <c r="N11" s="11" t="n">
        <f si="1" t="shared"/>
        <v>66400.0</v>
      </c>
      <c r="O11" s="5" t="n">
        <v>3.9552138E7</v>
      </c>
      <c r="P11" s="5" t="n">
        <v>411289.0</v>
      </c>
      <c r="Q11" s="11" t="n">
        <f si="2" t="shared"/>
        <v>37073.0</v>
      </c>
      <c r="R11" s="6" t="n">
        <f si="0" t="shared"/>
        <v>11.094030696193995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4332.0</v>
      </c>
      <c r="E12" s="5" t="n">
        <v>9223.0</v>
      </c>
      <c r="F12" s="5" t="n">
        <v>30763.0</v>
      </c>
      <c r="G12" s="5" t="n">
        <v>28887.0</v>
      </c>
      <c r="H12" s="5" t="n">
        <v>29051.0</v>
      </c>
      <c r="I12" s="5" t="n">
        <v>15501.0</v>
      </c>
      <c r="J12" s="5" t="n">
        <v>1168.0</v>
      </c>
      <c r="K12" s="5" t="n">
        <v>1614.0</v>
      </c>
      <c r="L12" s="5" t="n">
        <v>937.0</v>
      </c>
      <c r="M12" s="5" t="n">
        <v>26854.0</v>
      </c>
      <c r="N12" s="11" t="n">
        <f si="1" t="shared"/>
        <v>148330.0</v>
      </c>
      <c r="O12" s="5" t="n">
        <v>2.3659077E7</v>
      </c>
      <c r="P12" s="5" t="n">
        <v>736763.0</v>
      </c>
      <c r="Q12" s="11" t="n">
        <f si="2" t="shared"/>
        <v>121476.0</v>
      </c>
      <c r="R12" s="6" t="n">
        <f si="0" t="shared"/>
        <v>6.065091046791136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2971.0</v>
      </c>
      <c r="E13" s="5" t="n">
        <v>9516.0</v>
      </c>
      <c r="F13" s="5" t="n">
        <v>38741.0</v>
      </c>
      <c r="G13" s="5" t="n">
        <v>31170.0</v>
      </c>
      <c r="H13" s="5" t="n">
        <v>21572.0</v>
      </c>
      <c r="I13" s="5" t="n">
        <v>27335.0</v>
      </c>
      <c r="J13" s="5" t="n">
        <v>2046.0</v>
      </c>
      <c r="K13" s="5" t="n">
        <v>1652.0</v>
      </c>
      <c r="L13" s="5" t="n">
        <v>1045.0</v>
      </c>
      <c r="M13" s="5" t="n">
        <v>17512.0</v>
      </c>
      <c r="N13" s="11" t="n">
        <f si="1" t="shared"/>
        <v>153560.0</v>
      </c>
      <c r="O13" s="5" t="n">
        <v>1.3747837E7</v>
      </c>
      <c r="P13" s="5" t="n">
        <v>910794.0</v>
      </c>
      <c r="Q13" s="11" t="n">
        <f si="2" t="shared"/>
        <v>136048.0</v>
      </c>
      <c r="R13" s="6" t="n">
        <f si="0" t="shared"/>
        <v>6.694651887569093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733.0</v>
      </c>
      <c r="E14" s="5" t="n">
        <v>2762.0</v>
      </c>
      <c r="F14" s="5" t="n">
        <v>6890.0</v>
      </c>
      <c r="G14" s="5" t="n">
        <v>18437.0</v>
      </c>
      <c r="H14" s="5" t="n">
        <v>7153.0</v>
      </c>
      <c r="I14" s="5" t="n">
        <v>5582.0</v>
      </c>
      <c r="J14" s="5" t="n">
        <v>2822.0</v>
      </c>
      <c r="K14" s="5" t="n">
        <v>3999.0</v>
      </c>
      <c r="L14" s="5" t="n">
        <v>4279.0</v>
      </c>
      <c r="M14" s="5" t="n">
        <v>67850.0</v>
      </c>
      <c r="N14" s="11" t="n">
        <f si="1" t="shared"/>
        <v>120507.0</v>
      </c>
      <c r="O14" s="5" t="n">
        <v>5.1973432E7</v>
      </c>
      <c r="P14" s="5" t="n">
        <v>789275.0</v>
      </c>
      <c r="Q14" s="11" t="n">
        <f si="2" t="shared"/>
        <v>52657.0</v>
      </c>
      <c r="R14" s="6" t="n">
        <f si="0" t="shared"/>
        <v>14.988985320090396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289.0</v>
      </c>
      <c r="E15" s="5" t="n">
        <f ref="E15:M15" si="3" t="shared">E16-E9-E10-E11-E12-E13-E14</f>
        <v>255.0</v>
      </c>
      <c r="F15" s="5" t="n">
        <f si="3" t="shared"/>
        <v>567.0</v>
      </c>
      <c r="G15" s="5" t="n">
        <f si="3" t="shared"/>
        <v>981.0</v>
      </c>
      <c r="H15" s="5" t="n">
        <f si="3" t="shared"/>
        <v>2222.0</v>
      </c>
      <c r="I15" s="5" t="n">
        <f si="3" t="shared"/>
        <v>1572.0</v>
      </c>
      <c r="J15" s="5" t="n">
        <f si="3" t="shared"/>
        <v>657.0</v>
      </c>
      <c r="K15" s="5" t="n">
        <f si="3" t="shared"/>
        <v>284.0</v>
      </c>
      <c r="L15" s="5" t="n">
        <f si="3" t="shared"/>
        <v>253.0</v>
      </c>
      <c r="M15" s="5" t="n">
        <f si="3" t="shared"/>
        <v>1341.0</v>
      </c>
      <c r="N15" s="5" t="n">
        <f ref="N15" si="4" t="shared">N16-N9-N10-N11-N12-N13-N14</f>
        <v>8421.0</v>
      </c>
      <c r="O15" s="5" t="n">
        <f>O16-O9-O10-O11-O12-O13-O14</f>
        <v>530655.0</v>
      </c>
      <c r="P15" s="5" t="n">
        <f>P16-P9-P10-P11-P12-P13-P14</f>
        <v>86363.0</v>
      </c>
      <c r="Q15" s="11" t="n">
        <f si="2" t="shared"/>
        <v>7080.0</v>
      </c>
      <c r="R15" s="6" t="n">
        <f si="0" t="shared"/>
        <v>12.19816384180791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20877.0</v>
      </c>
      <c r="E16" s="5" t="n">
        <v>31629.0</v>
      </c>
      <c r="F16" s="5" t="n">
        <v>98635.0</v>
      </c>
      <c r="G16" s="5" t="n">
        <v>120972.0</v>
      </c>
      <c r="H16" s="5" t="n">
        <v>216092.0</v>
      </c>
      <c r="I16" s="5" t="n">
        <v>136416.0</v>
      </c>
      <c r="J16" s="5" t="n">
        <v>19480.0</v>
      </c>
      <c r="K16" s="5" t="n">
        <v>14589.0</v>
      </c>
      <c r="L16" s="5" t="n">
        <v>9810.0</v>
      </c>
      <c r="M16" s="5" t="n">
        <v>161739.0</v>
      </c>
      <c r="N16" s="11" t="n">
        <f ref="N16:N48" si="5" t="shared">SUM(D16:M16)</f>
        <v>830239.0</v>
      </c>
      <c r="O16" s="5" t="n">
        <v>1.36796552E8</v>
      </c>
      <c r="P16" s="5" t="n">
        <v>5406806.0</v>
      </c>
      <c r="Q16" s="11" t="n">
        <f si="2" t="shared"/>
        <v>668500.0</v>
      </c>
      <c r="R16" s="6" t="n">
        <f si="0" t="shared"/>
        <v>8.087967090501122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1026.0</v>
      </c>
      <c r="E17" s="5" t="n">
        <f ref="E17:M17" si="6" t="shared">E18-E16-E3-E4-E5-E6-E7-E8</f>
        <v>2713.0</v>
      </c>
      <c r="F17" s="5" t="n">
        <f si="6" t="shared"/>
        <v>3323.0</v>
      </c>
      <c r="G17" s="5" t="n">
        <f si="6" t="shared"/>
        <v>2422.0</v>
      </c>
      <c r="H17" s="5" t="n">
        <f si="6" t="shared"/>
        <v>2677.0</v>
      </c>
      <c r="I17" s="5" t="n">
        <f si="6" t="shared"/>
        <v>1515.0</v>
      </c>
      <c r="J17" s="5" t="n">
        <f si="6" t="shared"/>
        <v>456.0</v>
      </c>
      <c r="K17" s="5" t="n">
        <f si="6" t="shared"/>
        <v>302.0</v>
      </c>
      <c r="L17" s="5" t="n">
        <f si="6" t="shared"/>
        <v>162.0</v>
      </c>
      <c r="M17" s="5" t="n">
        <f si="6" t="shared"/>
        <v>1189.0</v>
      </c>
      <c r="N17" s="11" t="n">
        <f si="5" t="shared"/>
        <v>15785.0</v>
      </c>
      <c r="O17" s="5" t="n">
        <f>O18-O16-O3-O4-O5-O6-O7-O8</f>
        <v>425537.0</v>
      </c>
      <c r="P17" s="5" t="n">
        <f>P18-P16-P3-P4-P5-P6-P7-P8</f>
        <v>93947.0</v>
      </c>
      <c r="Q17" s="11" t="n">
        <f si="2" t="shared"/>
        <v>14596.0</v>
      </c>
      <c r="R17" s="6" t="n">
        <f si="0" t="shared"/>
        <v>6.436489449164155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69325.0</v>
      </c>
      <c r="E18" s="5" t="n">
        <v>259986.0</v>
      </c>
      <c r="F18" s="5" t="n">
        <v>589642.0</v>
      </c>
      <c r="G18" s="5" t="n">
        <v>359702.0</v>
      </c>
      <c r="H18" s="5" t="n">
        <v>403993.0</v>
      </c>
      <c r="I18" s="5" t="n">
        <v>212725.0</v>
      </c>
      <c r="J18" s="5" t="n">
        <v>45105.0</v>
      </c>
      <c r="K18" s="5" t="n">
        <v>30320.0</v>
      </c>
      <c r="L18" s="5" t="n">
        <v>19962.0</v>
      </c>
      <c r="M18" s="5" t="n">
        <v>265964.0</v>
      </c>
      <c r="N18" s="11" t="n">
        <f si="5" t="shared"/>
        <v>2256724.0</v>
      </c>
      <c r="O18" s="5" t="n">
        <v>1.52083744E8</v>
      </c>
      <c r="P18" s="5" t="n">
        <v>1.2236577E7</v>
      </c>
      <c r="Q18" s="11" t="n">
        <f si="2" t="shared"/>
        <v>1990760.0</v>
      </c>
      <c r="R18" s="6" t="n">
        <f si="0" t="shared"/>
        <v>6.146686190198718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3495.0</v>
      </c>
      <c r="E19" s="5" t="n">
        <v>2610.0</v>
      </c>
      <c r="F19" s="5" t="n">
        <v>4370.0</v>
      </c>
      <c r="G19" s="5" t="n">
        <v>4154.0</v>
      </c>
      <c r="H19" s="5" t="n">
        <v>7033.0</v>
      </c>
      <c r="I19" s="5" t="n">
        <v>7704.0</v>
      </c>
      <c r="J19" s="5" t="n">
        <v>3809.0</v>
      </c>
      <c r="K19" s="5" t="n">
        <v>1480.0</v>
      </c>
      <c r="L19" s="5" t="n">
        <v>688.0</v>
      </c>
      <c r="M19" s="5" t="n">
        <v>5464.0</v>
      </c>
      <c r="N19" s="11" t="n">
        <f si="5" t="shared"/>
        <v>40807.0</v>
      </c>
      <c r="O19" s="5" t="n">
        <v>616994.0</v>
      </c>
      <c r="P19" s="5" t="n">
        <v>358902.0</v>
      </c>
      <c r="Q19" s="11" t="n">
        <f si="2" t="shared"/>
        <v>35343.0</v>
      </c>
      <c r="R19" s="6" t="n">
        <f si="0" t="shared"/>
        <v>10.154825566590272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18666.0</v>
      </c>
      <c r="E20" s="5" t="n">
        <v>12984.0</v>
      </c>
      <c r="F20" s="5" t="n">
        <v>19401.0</v>
      </c>
      <c r="G20" s="5" t="n">
        <v>18277.0</v>
      </c>
      <c r="H20" s="5" t="n">
        <v>41909.0</v>
      </c>
      <c r="I20" s="5" t="n">
        <v>49887.0</v>
      </c>
      <c r="J20" s="5" t="n">
        <v>17179.0</v>
      </c>
      <c r="K20" s="5" t="n">
        <v>7079.0</v>
      </c>
      <c r="L20" s="5" t="n">
        <v>3615.0</v>
      </c>
      <c r="M20" s="5" t="n">
        <v>25126.0</v>
      </c>
      <c r="N20" s="11" t="n">
        <f si="5" t="shared"/>
        <v>214123.0</v>
      </c>
      <c r="O20" s="5" t="n">
        <v>3099644.0</v>
      </c>
      <c r="P20" s="5" t="n">
        <v>1900728.0</v>
      </c>
      <c r="Q20" s="11" t="n">
        <f si="2" t="shared"/>
        <v>188997.0</v>
      </c>
      <c r="R20" s="6" t="n">
        <f si="0" t="shared"/>
        <v>10.056921538437118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79.0</v>
      </c>
      <c r="E21" s="5" t="n">
        <v>98.0</v>
      </c>
      <c r="F21" s="5" t="n">
        <v>142.0</v>
      </c>
      <c r="G21" s="5" t="n">
        <v>100.0</v>
      </c>
      <c r="H21" s="5" t="n">
        <v>314.0</v>
      </c>
      <c r="I21" s="5" t="n">
        <v>158.0</v>
      </c>
      <c r="J21" s="5" t="n">
        <v>99.0</v>
      </c>
      <c r="K21" s="5" t="n">
        <v>74.0</v>
      </c>
      <c r="L21" s="5" t="n">
        <v>36.0</v>
      </c>
      <c r="M21" s="5" t="n">
        <v>296.0</v>
      </c>
      <c r="N21" s="11" t="n">
        <f si="5" t="shared"/>
        <v>1396.0</v>
      </c>
      <c r="O21" s="5" t="n">
        <v>40072.0</v>
      </c>
      <c r="P21" s="5" t="n">
        <v>12888.0</v>
      </c>
      <c r="Q21" s="11" t="n">
        <f si="2" t="shared"/>
        <v>1100.0</v>
      </c>
      <c r="R21" s="6" t="n">
        <f si="0" t="shared"/>
        <v>11.716363636363637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100.0</v>
      </c>
      <c r="E22" s="5" t="n">
        <v>65.0</v>
      </c>
      <c r="F22" s="5" t="n">
        <v>130.0</v>
      </c>
      <c r="G22" s="5" t="n">
        <v>80.0</v>
      </c>
      <c r="H22" s="5" t="n">
        <v>242.0</v>
      </c>
      <c r="I22" s="5" t="n">
        <v>256.0</v>
      </c>
      <c r="J22" s="5" t="n">
        <v>174.0</v>
      </c>
      <c r="K22" s="5" t="n">
        <v>117.0</v>
      </c>
      <c r="L22" s="5" t="n">
        <v>55.0</v>
      </c>
      <c r="M22" s="5" t="n">
        <v>173.0</v>
      </c>
      <c r="N22" s="11" t="n">
        <f si="5" t="shared"/>
        <v>1392.0</v>
      </c>
      <c r="O22" s="5" t="n">
        <v>49891.0</v>
      </c>
      <c r="P22" s="5" t="n">
        <v>18123.0</v>
      </c>
      <c r="Q22" s="11" t="n">
        <f si="2" t="shared"/>
        <v>1219.0</v>
      </c>
      <c r="R22" s="6" t="n">
        <f si="0" t="shared"/>
        <v>14.867104183757178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10.0</v>
      </c>
      <c r="E23" s="5" t="n">
        <v>35.0</v>
      </c>
      <c r="F23" s="5" t="n">
        <v>40.0</v>
      </c>
      <c r="G23" s="5" t="n">
        <v>15.0</v>
      </c>
      <c r="H23" s="5" t="n">
        <v>72.0</v>
      </c>
      <c r="I23" s="5" t="n">
        <v>102.0</v>
      </c>
      <c r="J23" s="5" t="n">
        <v>63.0</v>
      </c>
      <c r="K23" s="5" t="n">
        <v>36.0</v>
      </c>
      <c r="L23" s="5" t="n">
        <v>15.0</v>
      </c>
      <c r="M23" s="5" t="n">
        <v>53.0</v>
      </c>
      <c r="N23" s="11" t="n">
        <f si="5" t="shared"/>
        <v>441.0</v>
      </c>
      <c r="O23" s="5" t="n">
        <v>10559.0</v>
      </c>
      <c r="P23" s="5" t="n">
        <v>5789.0</v>
      </c>
      <c r="Q23" s="11" t="n">
        <f si="2" t="shared"/>
        <v>388.0</v>
      </c>
      <c r="R23" s="6" t="n">
        <f si="0" t="shared"/>
        <v>14.920103092783505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206.0</v>
      </c>
      <c r="E24" s="5" t="n">
        <f ref="E24:M24" si="7" t="shared">E25-E19-E20-E21-E22-E23</f>
        <v>188.0</v>
      </c>
      <c r="F24" s="5" t="n">
        <f si="7" t="shared"/>
        <v>267.0</v>
      </c>
      <c r="G24" s="5" t="n">
        <f si="7" t="shared"/>
        <v>233.0</v>
      </c>
      <c r="H24" s="5" t="n">
        <f si="7" t="shared"/>
        <v>391.0</v>
      </c>
      <c r="I24" s="5" t="n">
        <f si="7" t="shared"/>
        <v>511.0</v>
      </c>
      <c r="J24" s="5" t="n">
        <f si="7" t="shared"/>
        <v>411.0</v>
      </c>
      <c r="K24" s="5" t="n">
        <f si="7" t="shared"/>
        <v>257.0</v>
      </c>
      <c r="L24" s="5" t="n">
        <f si="7" t="shared"/>
        <v>190.0</v>
      </c>
      <c r="M24" s="5" t="n">
        <f si="7" t="shared"/>
        <v>1109.0</v>
      </c>
      <c r="N24" s="11" t="n">
        <f si="5" t="shared"/>
        <v>3763.0</v>
      </c>
      <c r="O24" s="5" t="n">
        <f>O25-O19-O20-O21-O22-O23</f>
        <v>394147.0</v>
      </c>
      <c r="P24" s="5" t="n">
        <f>P25-P19-P20-P21-P22-P23</f>
        <v>45134.0</v>
      </c>
      <c r="Q24" s="11" t="n">
        <f si="2" t="shared"/>
        <v>2654.0</v>
      </c>
      <c r="R24" s="6" t="n">
        <f si="0" t="shared"/>
        <v>17.0060286360211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22556.0</v>
      </c>
      <c r="E25" s="5" t="n">
        <v>15980.0</v>
      </c>
      <c r="F25" s="5" t="n">
        <v>24350.0</v>
      </c>
      <c r="G25" s="5" t="n">
        <v>22859.0</v>
      </c>
      <c r="H25" s="5" t="n">
        <v>49961.0</v>
      </c>
      <c r="I25" s="5" t="n">
        <v>58618.0</v>
      </c>
      <c r="J25" s="5" t="n">
        <v>21735.0</v>
      </c>
      <c r="K25" s="5" t="n">
        <v>9043.0</v>
      </c>
      <c r="L25" s="5" t="n">
        <v>4599.0</v>
      </c>
      <c r="M25" s="5" t="n">
        <v>32221.0</v>
      </c>
      <c r="N25" s="11" t="n">
        <f si="5" t="shared"/>
        <v>261922.0</v>
      </c>
      <c r="O25" s="5" t="n">
        <v>4211307.0</v>
      </c>
      <c r="P25" s="5" t="n">
        <v>2341564.0</v>
      </c>
      <c r="Q25" s="11" t="n">
        <f si="2" t="shared"/>
        <v>229701.0</v>
      </c>
      <c r="R25" s="6" t="n">
        <f si="0" t="shared"/>
        <v>10.193965198235968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151.0</v>
      </c>
      <c r="E26" s="5" t="n">
        <v>159.0</v>
      </c>
      <c r="F26" s="5" t="n">
        <v>174.0</v>
      </c>
      <c r="G26" s="5" t="n">
        <v>198.0</v>
      </c>
      <c r="H26" s="5" t="n">
        <v>363.0</v>
      </c>
      <c r="I26" s="5" t="n">
        <v>665.0</v>
      </c>
      <c r="J26" s="5" t="n">
        <v>264.0</v>
      </c>
      <c r="K26" s="5" t="n">
        <v>173.0</v>
      </c>
      <c r="L26" s="5" t="n">
        <v>108.0</v>
      </c>
      <c r="M26" s="5" t="n">
        <v>311.0</v>
      </c>
      <c r="N26" s="11" t="n">
        <f si="5" t="shared"/>
        <v>2566.0</v>
      </c>
      <c r="O26" s="5" t="n">
        <v>55387.0</v>
      </c>
      <c r="P26" s="5" t="n">
        <v>32263.0</v>
      </c>
      <c r="Q26" s="11" t="n">
        <f si="2" t="shared"/>
        <v>2255.0</v>
      </c>
      <c r="R26" s="6" t="n">
        <f si="0" t="shared"/>
        <v>14.307317073170731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841.0</v>
      </c>
      <c r="E27" s="5" t="n">
        <v>1001.0</v>
      </c>
      <c r="F27" s="5" t="n">
        <v>1127.0</v>
      </c>
      <c r="G27" s="5" t="n">
        <v>1059.0</v>
      </c>
      <c r="H27" s="5" t="n">
        <v>2444.0</v>
      </c>
      <c r="I27" s="5" t="n">
        <v>4281.0</v>
      </c>
      <c r="J27" s="5" t="n">
        <v>1896.0</v>
      </c>
      <c r="K27" s="5" t="n">
        <v>1158.0</v>
      </c>
      <c r="L27" s="5" t="n">
        <v>620.0</v>
      </c>
      <c r="M27" s="5" t="n">
        <v>2630.0</v>
      </c>
      <c r="N27" s="11" t="n">
        <f si="5" t="shared"/>
        <v>17057.0</v>
      </c>
      <c r="O27" s="5" t="n">
        <v>393087.0</v>
      </c>
      <c r="P27" s="5" t="n">
        <v>209358.0</v>
      </c>
      <c r="Q27" s="11" t="n">
        <f si="2" t="shared"/>
        <v>14427.0</v>
      </c>
      <c r="R27" s="6" t="n">
        <f si="0" t="shared"/>
        <v>14.51154086088584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3164.0</v>
      </c>
      <c r="E28" s="5" t="n">
        <v>1463.0</v>
      </c>
      <c r="F28" s="5" t="n">
        <v>1957.0</v>
      </c>
      <c r="G28" s="5" t="n">
        <v>1561.0</v>
      </c>
      <c r="H28" s="5" t="n">
        <v>3581.0</v>
      </c>
      <c r="I28" s="5" t="n">
        <v>6142.0</v>
      </c>
      <c r="J28" s="5" t="n">
        <v>3018.0</v>
      </c>
      <c r="K28" s="5" t="n">
        <v>1023.0</v>
      </c>
      <c r="L28" s="5" t="n">
        <v>507.0</v>
      </c>
      <c r="M28" s="5" t="n">
        <v>10400.0</v>
      </c>
      <c r="N28" s="11" t="n">
        <f si="5" t="shared"/>
        <v>32816.0</v>
      </c>
      <c r="O28" s="5" t="n">
        <v>369366.0</v>
      </c>
      <c r="P28" s="5" t="n">
        <v>253057.0</v>
      </c>
      <c r="Q28" s="11" t="n">
        <f si="2" t="shared"/>
        <v>22416.0</v>
      </c>
      <c r="R28" s="6" t="n">
        <f si="0" t="shared"/>
        <v>11.289123840114204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482.0</v>
      </c>
      <c r="E29" s="5" t="n">
        <v>573.0</v>
      </c>
      <c r="F29" s="5" t="n">
        <v>692.0</v>
      </c>
      <c r="G29" s="5" t="n">
        <v>422.0</v>
      </c>
      <c r="H29" s="5" t="n">
        <v>973.0</v>
      </c>
      <c r="I29" s="5" t="n">
        <v>1106.0</v>
      </c>
      <c r="J29" s="5" t="n">
        <v>350.0</v>
      </c>
      <c r="K29" s="5" t="n">
        <v>257.0</v>
      </c>
      <c r="L29" s="5" t="n">
        <v>145.0</v>
      </c>
      <c r="M29" s="5" t="n">
        <v>1158.0</v>
      </c>
      <c r="N29" s="11" t="n">
        <f si="5" t="shared"/>
        <v>6158.0</v>
      </c>
      <c r="O29" s="5" t="n">
        <v>100614.0</v>
      </c>
      <c r="P29" s="5" t="n">
        <v>52653.0</v>
      </c>
      <c r="Q29" s="11" t="n">
        <f si="2" t="shared"/>
        <v>5000.0</v>
      </c>
      <c r="R29" s="6" t="n">
        <f si="0" t="shared"/>
        <v>10.5306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535.0</v>
      </c>
      <c r="E30" s="5" t="n">
        <v>532.0</v>
      </c>
      <c r="F30" s="5" t="n">
        <v>662.0</v>
      </c>
      <c r="G30" s="5" t="n">
        <v>656.0</v>
      </c>
      <c r="H30" s="5" t="n">
        <v>1465.0</v>
      </c>
      <c r="I30" s="5" t="n">
        <v>1694.0</v>
      </c>
      <c r="J30" s="5" t="n">
        <v>1063.0</v>
      </c>
      <c r="K30" s="5" t="n">
        <v>367.0</v>
      </c>
      <c r="L30" s="5" t="n">
        <v>148.0</v>
      </c>
      <c r="M30" s="5" t="n">
        <v>864.0</v>
      </c>
      <c r="N30" s="11" t="n">
        <f si="5" t="shared"/>
        <v>7986.0</v>
      </c>
      <c r="O30" s="5" t="n">
        <v>120801.0</v>
      </c>
      <c r="P30" s="5" t="n">
        <v>82648.0</v>
      </c>
      <c r="Q30" s="11" t="n">
        <f si="2" t="shared"/>
        <v>7122.0</v>
      </c>
      <c r="R30" s="6" t="n">
        <f si="0" t="shared"/>
        <v>11.604605447907892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264.0</v>
      </c>
      <c r="E31" s="5" t="n">
        <v>307.0</v>
      </c>
      <c r="F31" s="5" t="n">
        <v>360.0</v>
      </c>
      <c r="G31" s="5" t="n">
        <v>323.0</v>
      </c>
      <c r="H31" s="5" t="n">
        <v>739.0</v>
      </c>
      <c r="I31" s="5" t="n">
        <v>1152.0</v>
      </c>
      <c r="J31" s="5" t="n">
        <v>481.0</v>
      </c>
      <c r="K31" s="5" t="n">
        <v>161.0</v>
      </c>
      <c r="L31" s="5" t="n">
        <v>78.0</v>
      </c>
      <c r="M31" s="5" t="n">
        <v>524.0</v>
      </c>
      <c r="N31" s="11" t="n">
        <f si="5" t="shared"/>
        <v>4389.0</v>
      </c>
      <c r="O31" s="5" t="n">
        <v>57523.0</v>
      </c>
      <c r="P31" s="5" t="n">
        <v>43221.0</v>
      </c>
      <c r="Q31" s="11" t="n">
        <f si="2" t="shared"/>
        <v>3865.0</v>
      </c>
      <c r="R31" s="6" t="n">
        <f si="0" t="shared"/>
        <v>11.182664941785252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262.0</v>
      </c>
      <c r="E32" s="5" t="n">
        <v>287.0</v>
      </c>
      <c r="F32" s="5" t="n">
        <v>339.0</v>
      </c>
      <c r="G32" s="5" t="n">
        <v>316.0</v>
      </c>
      <c r="H32" s="5" t="n">
        <v>649.0</v>
      </c>
      <c r="I32" s="5" t="n">
        <v>819.0</v>
      </c>
      <c r="J32" s="5" t="n">
        <v>347.0</v>
      </c>
      <c r="K32" s="5" t="n">
        <v>259.0</v>
      </c>
      <c r="L32" s="5" t="n">
        <v>111.0</v>
      </c>
      <c r="M32" s="5" t="n">
        <v>649.0</v>
      </c>
      <c r="N32" s="11" t="n">
        <f si="5" t="shared"/>
        <v>4038.0</v>
      </c>
      <c r="O32" s="5" t="n">
        <v>86717.0</v>
      </c>
      <c r="P32" s="5" t="n">
        <v>42825.0</v>
      </c>
      <c r="Q32" s="11" t="n">
        <f si="2" t="shared"/>
        <v>3389.0</v>
      </c>
      <c r="R32" s="6" t="n">
        <f si="0" t="shared"/>
        <v>12.636470935379167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2617.0</v>
      </c>
      <c r="E33" s="5" t="n">
        <v>1546.0</v>
      </c>
      <c r="F33" s="5" t="n">
        <v>2508.0</v>
      </c>
      <c r="G33" s="5" t="n">
        <v>2180.0</v>
      </c>
      <c r="H33" s="5" t="n">
        <v>3895.0</v>
      </c>
      <c r="I33" s="5" t="n">
        <v>4517.0</v>
      </c>
      <c r="J33" s="5" t="n">
        <v>2268.0</v>
      </c>
      <c r="K33" s="5" t="n">
        <v>1320.0</v>
      </c>
      <c r="L33" s="5" t="n">
        <v>571.0</v>
      </c>
      <c r="M33" s="5" t="n">
        <v>3835.0</v>
      </c>
      <c r="N33" s="11" t="n">
        <f si="5" t="shared"/>
        <v>25257.0</v>
      </c>
      <c r="O33" s="5" t="n">
        <v>476053.0</v>
      </c>
      <c r="P33" s="5" t="n">
        <v>242014.0</v>
      </c>
      <c r="Q33" s="11" t="n">
        <f si="2" t="shared"/>
        <v>21422.0</v>
      </c>
      <c r="R33" s="6" t="n">
        <f si="0" t="shared"/>
        <v>11.297451218373634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272.0</v>
      </c>
      <c r="E34" s="5" t="n">
        <v>222.0</v>
      </c>
      <c r="F34" s="5" t="n">
        <v>272.0</v>
      </c>
      <c r="G34" s="5" t="n">
        <v>273.0</v>
      </c>
      <c r="H34" s="5" t="n">
        <v>438.0</v>
      </c>
      <c r="I34" s="5" t="n">
        <v>785.0</v>
      </c>
      <c r="J34" s="5" t="n">
        <v>324.0</v>
      </c>
      <c r="K34" s="5" t="n">
        <v>137.0</v>
      </c>
      <c r="L34" s="5" t="n">
        <v>56.0</v>
      </c>
      <c r="M34" s="5" t="n">
        <v>967.0</v>
      </c>
      <c r="N34" s="11" t="n">
        <f si="5" t="shared"/>
        <v>3746.0</v>
      </c>
      <c r="O34" s="5" t="n">
        <v>49577.0</v>
      </c>
      <c r="P34" s="5" t="n">
        <v>30373.0</v>
      </c>
      <c r="Q34" s="11" t="n">
        <f si="2" t="shared"/>
        <v>2779.0</v>
      </c>
      <c r="R34" s="6" t="n">
        <f si="0" t="shared"/>
        <v>10.929471032745592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112.0</v>
      </c>
      <c r="E35" s="5" t="n">
        <v>56.0</v>
      </c>
      <c r="F35" s="5" t="n">
        <v>59.0</v>
      </c>
      <c r="G35" s="5" t="n">
        <v>28.0</v>
      </c>
      <c r="H35" s="5" t="n">
        <v>77.0</v>
      </c>
      <c r="I35" s="5" t="n">
        <v>80.0</v>
      </c>
      <c r="J35" s="5" t="n">
        <v>37.0</v>
      </c>
      <c r="K35" s="5" t="n">
        <v>12.0</v>
      </c>
      <c r="L35" s="5" t="n">
        <v>8.0</v>
      </c>
      <c r="M35" s="5" t="n">
        <v>122.0</v>
      </c>
      <c r="N35" s="11" t="n">
        <f si="5" t="shared"/>
        <v>591.0</v>
      </c>
      <c r="O35" s="5" t="n">
        <v>6643.0</v>
      </c>
      <c r="P35" s="5" t="n">
        <v>3652.0</v>
      </c>
      <c r="Q35" s="11" t="n">
        <f si="2" t="shared"/>
        <v>469.0</v>
      </c>
      <c r="R35" s="6" t="n">
        <f si="0" t="shared"/>
        <v>7.78678038379531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111.0</v>
      </c>
      <c r="E36" s="5" t="n">
        <v>153.0</v>
      </c>
      <c r="F36" s="5" t="n">
        <v>217.0</v>
      </c>
      <c r="G36" s="5" t="n">
        <v>214.0</v>
      </c>
      <c r="H36" s="5" t="n">
        <v>450.0</v>
      </c>
      <c r="I36" s="5" t="n">
        <v>626.0</v>
      </c>
      <c r="J36" s="5" t="n">
        <v>312.0</v>
      </c>
      <c r="K36" s="5" t="n">
        <v>127.0</v>
      </c>
      <c r="L36" s="5" t="n">
        <v>78.0</v>
      </c>
      <c r="M36" s="5" t="n">
        <v>153.0</v>
      </c>
      <c r="N36" s="11" t="n">
        <f si="5" t="shared"/>
        <v>2441.0</v>
      </c>
      <c r="O36" s="5" t="n">
        <v>45621.0</v>
      </c>
      <c r="P36" s="5" t="n">
        <v>29285.0</v>
      </c>
      <c r="Q36" s="11" t="n">
        <f si="2" t="shared"/>
        <v>2288.0</v>
      </c>
      <c r="R36" s="6" t="n">
        <f si="0" t="shared"/>
        <v>12.799388111888112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111.0</v>
      </c>
      <c r="E37" s="5" t="n">
        <v>79.0</v>
      </c>
      <c r="F37" s="5" t="n">
        <v>142.0</v>
      </c>
      <c r="G37" s="5" t="n">
        <v>127.0</v>
      </c>
      <c r="H37" s="5" t="n">
        <v>392.0</v>
      </c>
      <c r="I37" s="5" t="n">
        <v>338.0</v>
      </c>
      <c r="J37" s="5" t="n">
        <v>257.0</v>
      </c>
      <c r="K37" s="5" t="n">
        <v>164.0</v>
      </c>
      <c r="L37" s="5" t="n">
        <v>105.0</v>
      </c>
      <c r="M37" s="5" t="n">
        <v>489.0</v>
      </c>
      <c r="N37" s="11" t="n">
        <f si="5" t="shared"/>
        <v>2204.0</v>
      </c>
      <c r="O37" s="5" t="n">
        <v>141628.0</v>
      </c>
      <c r="P37" s="5" t="n">
        <v>28336.0</v>
      </c>
      <c r="Q37" s="11" t="n">
        <f si="2" t="shared"/>
        <v>1715.0</v>
      </c>
      <c r="R37" s="6" t="n">
        <f si="0" t="shared"/>
        <v>16.522448979591836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1358.0</v>
      </c>
      <c r="E38" s="5" t="n">
        <f ref="E38:M38" si="8" t="shared">E39-E26-E27-E28-E29-E30-E31-E32-E33-E34-E35-E36-E37</f>
        <v>1176.0</v>
      </c>
      <c r="F38" s="5" t="n">
        <f si="8" t="shared"/>
        <v>1678.0</v>
      </c>
      <c r="G38" s="5" t="n">
        <f si="8" t="shared"/>
        <v>1475.0</v>
      </c>
      <c r="H38" s="5" t="n">
        <f si="8" t="shared"/>
        <v>3173.0</v>
      </c>
      <c r="I38" s="5" t="n">
        <f si="8" t="shared"/>
        <v>3825.0</v>
      </c>
      <c r="J38" s="5" t="n">
        <f si="8" t="shared"/>
        <v>1814.0</v>
      </c>
      <c r="K38" s="5" t="n">
        <f si="8" t="shared"/>
        <v>1191.0</v>
      </c>
      <c r="L38" s="5" t="n">
        <f si="8" t="shared"/>
        <v>513.0</v>
      </c>
      <c r="M38" s="5" t="n">
        <f si="8" t="shared"/>
        <v>3745.0</v>
      </c>
      <c r="N38" s="11" t="n">
        <f si="5" t="shared"/>
        <v>19948.0</v>
      </c>
      <c r="O38" s="5" t="n">
        <f>O39-O26-O27-O28-O29-O30-O31-O32-O33-O34-O35-O36-O37</f>
        <v>442013.0</v>
      </c>
      <c r="P38" s="5" t="n">
        <f>P39-P26-P27-P28-P29-P30-P31-P32-P33-P34-P35-P36-P37</f>
        <v>204869.0</v>
      </c>
      <c r="Q38" s="11" t="n">
        <f si="2" t="shared"/>
        <v>16203.0</v>
      </c>
      <c r="R38" s="6" t="n">
        <f si="0" t="shared"/>
        <v>12.643893106214898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10280.0</v>
      </c>
      <c r="E39" s="5" t="n">
        <v>7554.0</v>
      </c>
      <c r="F39" s="5" t="n">
        <v>10187.0</v>
      </c>
      <c r="G39" s="5" t="n">
        <v>8832.0</v>
      </c>
      <c r="H39" s="5" t="n">
        <v>18639.0</v>
      </c>
      <c r="I39" s="5" t="n">
        <v>26030.0</v>
      </c>
      <c r="J39" s="5" t="n">
        <v>12431.0</v>
      </c>
      <c r="K39" s="5" t="n">
        <v>6349.0</v>
      </c>
      <c r="L39" s="5" t="n">
        <v>3048.0</v>
      </c>
      <c r="M39" s="5" t="n">
        <v>25847.0</v>
      </c>
      <c r="N39" s="11" t="n">
        <f si="5" t="shared"/>
        <v>129197.0</v>
      </c>
      <c r="O39" s="5" t="n">
        <v>2345030.0</v>
      </c>
      <c r="P39" s="5" t="n">
        <v>1254554.0</v>
      </c>
      <c r="Q39" s="11" t="n">
        <f si="2" t="shared"/>
        <v>103350.0</v>
      </c>
      <c r="R39" s="6" t="n">
        <f si="0" t="shared"/>
        <v>12.138887276245766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2971.0</v>
      </c>
      <c r="E40" s="5" t="n">
        <v>2127.0</v>
      </c>
      <c r="F40" s="5" t="n">
        <v>3614.0</v>
      </c>
      <c r="G40" s="5" t="n">
        <v>4136.0</v>
      </c>
      <c r="H40" s="5" t="n">
        <v>9245.0</v>
      </c>
      <c r="I40" s="5" t="n">
        <v>11143.0</v>
      </c>
      <c r="J40" s="5" t="n">
        <v>4186.0</v>
      </c>
      <c r="K40" s="5" t="n">
        <v>1379.0</v>
      </c>
      <c r="L40" s="5" t="n">
        <v>356.0</v>
      </c>
      <c r="M40" s="5" t="n">
        <v>5450.0</v>
      </c>
      <c r="N40" s="11" t="n">
        <f si="5" t="shared"/>
        <v>44607.0</v>
      </c>
      <c r="O40" s="5" t="n">
        <v>498293.0</v>
      </c>
      <c r="P40" s="5" t="n">
        <v>381357.0</v>
      </c>
      <c r="Q40" s="11" t="n">
        <f si="2" t="shared"/>
        <v>39157.0</v>
      </c>
      <c r="R40" s="6" t="n">
        <f si="0" t="shared"/>
        <v>9.73917818014659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403.0</v>
      </c>
      <c r="E41" s="5" t="n">
        <v>375.0</v>
      </c>
      <c r="F41" s="5" t="n">
        <v>582.0</v>
      </c>
      <c r="G41" s="5" t="n">
        <v>519.0</v>
      </c>
      <c r="H41" s="5" t="n">
        <v>1227.0</v>
      </c>
      <c r="I41" s="5" t="n">
        <v>1671.0</v>
      </c>
      <c r="J41" s="5" t="n">
        <v>832.0</v>
      </c>
      <c r="K41" s="5" t="n">
        <v>404.0</v>
      </c>
      <c r="L41" s="5" t="n">
        <v>105.0</v>
      </c>
      <c r="M41" s="5" t="n">
        <v>843.0</v>
      </c>
      <c r="N41" s="11" t="n">
        <f si="5" t="shared"/>
        <v>6961.0</v>
      </c>
      <c r="O41" s="5" t="n">
        <v>124900.0</v>
      </c>
      <c r="P41" s="5" t="n">
        <v>73129.0</v>
      </c>
      <c r="Q41" s="11" t="n">
        <f si="2" t="shared"/>
        <v>6118.0</v>
      </c>
      <c r="R41" s="6" t="n">
        <f si="0" t="shared"/>
        <v>11.953089244851258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42.0</v>
      </c>
      <c r="E42" s="5" t="n">
        <f ref="E42:M42" si="9" t="shared">E43-E40-E41</f>
        <v>15.0</v>
      </c>
      <c r="F42" s="5" t="n">
        <f si="9" t="shared"/>
        <v>47.0</v>
      </c>
      <c r="G42" s="5" t="n">
        <f si="9" t="shared"/>
        <v>43.0</v>
      </c>
      <c r="H42" s="5" t="n">
        <f si="9" t="shared"/>
        <v>86.0</v>
      </c>
      <c r="I42" s="5" t="n">
        <f si="9" t="shared"/>
        <v>69.0</v>
      </c>
      <c r="J42" s="5" t="n">
        <f si="9" t="shared"/>
        <v>82.0</v>
      </c>
      <c r="K42" s="5" t="n">
        <f si="9" t="shared"/>
        <v>39.0</v>
      </c>
      <c r="L42" s="5" t="n">
        <f si="9" t="shared"/>
        <v>9.0</v>
      </c>
      <c r="M42" s="5" t="n">
        <f si="9" t="shared"/>
        <v>120.0</v>
      </c>
      <c r="N42" s="11" t="n">
        <f si="5" t="shared"/>
        <v>552.0</v>
      </c>
      <c r="O42" s="5" t="n">
        <f>O43-O40-O41</f>
        <v>59631.0</v>
      </c>
      <c r="P42" s="5" t="n">
        <f>P43-P40-P41</f>
        <v>5772.0</v>
      </c>
      <c r="Q42" s="11" t="n">
        <f si="2" t="shared"/>
        <v>432.0</v>
      </c>
      <c r="R42" s="6" t="n">
        <f si="0" t="shared"/>
        <v>13.36111111111111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3416.0</v>
      </c>
      <c r="E43" s="5" t="n">
        <v>2517.0</v>
      </c>
      <c r="F43" s="5" t="n">
        <v>4243.0</v>
      </c>
      <c r="G43" s="5" t="n">
        <v>4698.0</v>
      </c>
      <c r="H43" s="5" t="n">
        <v>10558.0</v>
      </c>
      <c r="I43" s="5" t="n">
        <v>12883.0</v>
      </c>
      <c r="J43" s="5" t="n">
        <v>5100.0</v>
      </c>
      <c r="K43" s="5" t="n">
        <v>1822.0</v>
      </c>
      <c r="L43" s="5" t="n">
        <v>470.0</v>
      </c>
      <c r="M43" s="5" t="n">
        <v>6413.0</v>
      </c>
      <c r="N43" s="11" t="n">
        <f si="5" t="shared"/>
        <v>52120.0</v>
      </c>
      <c r="O43" s="5" t="n">
        <v>682824.0</v>
      </c>
      <c r="P43" s="5" t="n">
        <v>460258.0</v>
      </c>
      <c r="Q43" s="11" t="n">
        <f si="2" t="shared"/>
        <v>45707.0</v>
      </c>
      <c r="R43" s="6" t="n">
        <f si="0" t="shared"/>
        <v>10.069748616185704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52.0</v>
      </c>
      <c r="E44" s="8" t="n">
        <v>32.0</v>
      </c>
      <c r="F44" s="8" t="n">
        <v>60.0</v>
      </c>
      <c r="G44" s="8" t="n">
        <v>61.0</v>
      </c>
      <c r="H44" s="8" t="n">
        <v>137.0</v>
      </c>
      <c r="I44" s="8" t="n">
        <v>204.0</v>
      </c>
      <c r="J44" s="8" t="n">
        <v>212.0</v>
      </c>
      <c r="K44" s="8" t="n">
        <v>175.0</v>
      </c>
      <c r="L44" s="8" t="n">
        <v>80.0</v>
      </c>
      <c r="M44" s="8" t="n">
        <v>577.0</v>
      </c>
      <c r="N44" s="11" t="n">
        <f si="5" t="shared"/>
        <v>1590.0</v>
      </c>
      <c r="O44" s="8" t="n">
        <v>234671.0</v>
      </c>
      <c r="P44" s="8" t="n">
        <v>22223.0</v>
      </c>
      <c r="Q44" s="11" t="n">
        <f si="2" t="shared"/>
        <v>1013.0</v>
      </c>
      <c r="R44" s="6" t="n">
        <f si="0" t="shared"/>
        <v>21.937808489634747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23.0</v>
      </c>
      <c r="E45" s="8" t="n">
        <f ref="E45:M45" si="10" t="shared">E46-E44</f>
        <v>42.0</v>
      </c>
      <c r="F45" s="8" t="n">
        <f si="10" t="shared"/>
        <v>59.0</v>
      </c>
      <c r="G45" s="8" t="n">
        <f si="10" t="shared"/>
        <v>102.0</v>
      </c>
      <c r="H45" s="8" t="n">
        <f si="10" t="shared"/>
        <v>270.0</v>
      </c>
      <c r="I45" s="8" t="n">
        <f si="10" t="shared"/>
        <v>260.0</v>
      </c>
      <c r="J45" s="8" t="n">
        <f si="10" t="shared"/>
        <v>191.0</v>
      </c>
      <c r="K45" s="8" t="n">
        <f si="10" t="shared"/>
        <v>116.0</v>
      </c>
      <c r="L45" s="8" t="n">
        <f si="10" t="shared"/>
        <v>106.0</v>
      </c>
      <c r="M45" s="8" t="n">
        <f si="10" t="shared"/>
        <v>492.0</v>
      </c>
      <c r="N45" s="11" t="n">
        <f si="5" t="shared"/>
        <v>1661.0</v>
      </c>
      <c r="O45" s="8" t="n">
        <f>O46-O44</f>
        <v>263877.0</v>
      </c>
      <c r="P45" s="8" t="n">
        <f>P46-P44</f>
        <v>22901.0</v>
      </c>
      <c r="Q45" s="11" t="n">
        <f si="2" t="shared"/>
        <v>1169.0</v>
      </c>
      <c r="R45" s="6" t="n">
        <f si="0" t="shared"/>
        <v>19.590248075278016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75.0</v>
      </c>
      <c r="E46" s="8" t="n">
        <v>74.0</v>
      </c>
      <c r="F46" s="8" t="n">
        <v>119.0</v>
      </c>
      <c r="G46" s="8" t="n">
        <v>163.0</v>
      </c>
      <c r="H46" s="8" t="n">
        <v>407.0</v>
      </c>
      <c r="I46" s="8" t="n">
        <v>464.0</v>
      </c>
      <c r="J46" s="8" t="n">
        <v>403.0</v>
      </c>
      <c r="K46" s="8" t="n">
        <v>291.0</v>
      </c>
      <c r="L46" s="8" t="n">
        <v>186.0</v>
      </c>
      <c r="M46" s="8" t="n">
        <v>1069.0</v>
      </c>
      <c r="N46" s="11" t="n">
        <f si="5" t="shared"/>
        <v>3251.0</v>
      </c>
      <c r="O46" s="8" t="n">
        <v>498548.0</v>
      </c>
      <c r="P46" s="8" t="n">
        <v>45124.0</v>
      </c>
      <c r="Q46" s="11" t="n">
        <f si="2" t="shared"/>
        <v>2182.0</v>
      </c>
      <c r="R46" s="6" t="n">
        <f si="0" t="shared"/>
        <v>20.680109990834097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33.0</v>
      </c>
      <c r="E47" s="5" t="n">
        <v>77.0</v>
      </c>
      <c r="F47" s="5" t="n">
        <v>92.0</v>
      </c>
      <c r="G47" s="5" t="n">
        <v>70.0</v>
      </c>
      <c r="H47" s="5" t="n">
        <v>104.0</v>
      </c>
      <c r="I47" s="5" t="n">
        <v>80.0</v>
      </c>
      <c r="J47" s="5" t="n">
        <v>15.0</v>
      </c>
      <c r="K47" s="5" t="n">
        <v>13.0</v>
      </c>
      <c r="L47" s="5" t="n">
        <v>10.0</v>
      </c>
      <c r="M47" s="5" t="n">
        <v>86.0</v>
      </c>
      <c r="N47" s="11" t="n">
        <f si="5" t="shared"/>
        <v>580.0</v>
      </c>
      <c r="O47" s="5" t="n">
        <v>19804.0</v>
      </c>
      <c r="P47" s="5" t="n">
        <v>3844.0</v>
      </c>
      <c r="Q47" s="11" t="n">
        <f si="2" t="shared"/>
        <v>494.0</v>
      </c>
      <c r="R47" s="6" t="n">
        <f si="0" t="shared"/>
        <v>7.781376518218623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105685.0</v>
      </c>
      <c r="E48" s="5" t="n">
        <f ref="E48:M48" si="11" t="shared">E47+E46+E43+E39+E25+E18</f>
        <v>286188.0</v>
      </c>
      <c r="F48" s="5" t="n">
        <f si="11" t="shared"/>
        <v>628633.0</v>
      </c>
      <c r="G48" s="5" t="n">
        <f si="11" t="shared"/>
        <v>396324.0</v>
      </c>
      <c r="H48" s="5" t="n">
        <f si="11" t="shared"/>
        <v>483662.0</v>
      </c>
      <c r="I48" s="5" t="n">
        <f si="11" t="shared"/>
        <v>310800.0</v>
      </c>
      <c r="J48" s="5" t="n">
        <f si="11" t="shared"/>
        <v>84789.0</v>
      </c>
      <c r="K48" s="5" t="n">
        <f si="11" t="shared"/>
        <v>47838.0</v>
      </c>
      <c r="L48" s="5" t="n">
        <f si="11" t="shared"/>
        <v>28275.0</v>
      </c>
      <c r="M48" s="5" t="n">
        <f si="11" t="shared"/>
        <v>331600.0</v>
      </c>
      <c r="N48" s="11" t="n">
        <f si="5" t="shared"/>
        <v>2703794.0</v>
      </c>
      <c r="O48" s="5" t="n">
        <f>O47+O46+O43+O39+O25+O18</f>
        <v>1.59841257E8</v>
      </c>
      <c r="P48" s="5" t="n">
        <f>P47+P46+P43+P39+P25+P18</f>
        <v>1.6341921E7</v>
      </c>
      <c r="Q48" s="11" t="n">
        <f si="2" t="shared"/>
        <v>2372194.0</v>
      </c>
      <c r="R48" s="6" t="n">
        <f si="0" t="shared"/>
        <v>6.88894795282342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3.9087667181745354</v>
      </c>
      <c r="E49" s="6" t="n">
        <f ref="E49" si="13" t="shared">E48/$N$48*100</f>
        <v>10.584682117054776</v>
      </c>
      <c r="F49" s="6" t="n">
        <f ref="F49" si="14" t="shared">F48/$N$48*100</f>
        <v>23.25003310163422</v>
      </c>
      <c r="G49" s="6" t="n">
        <f ref="G49" si="15" t="shared">G48/$N$48*100</f>
        <v>14.6580693647519</v>
      </c>
      <c r="H49" s="6" t="n">
        <f ref="H49" si="16" t="shared">H48/$N$48*100</f>
        <v>17.888271073905777</v>
      </c>
      <c r="I49" s="6" t="n">
        <f ref="I49" si="17" t="shared">I48/$N$48*100</f>
        <v>11.49495856563037</v>
      </c>
      <c r="J49" s="6" t="n">
        <f ref="J49" si="18" t="shared">J48/$N$48*100</f>
        <v>3.1359267754865936</v>
      </c>
      <c r="K49" s="6" t="n">
        <f ref="K49" si="19" t="shared">K48/$N$48*100</f>
        <v>1.7692915954395934</v>
      </c>
      <c r="L49" s="6" t="n">
        <f ref="L49" si="20" t="shared">L48/$N$48*100</f>
        <v>1.0457527459562377</v>
      </c>
      <c r="M49" s="6" t="n">
        <f ref="M49" si="21" t="shared">M48/$N$48*100</f>
        <v>12.264247941965992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