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<sst xmlns="http://schemas.openxmlformats.org/spreadsheetml/2006/main" count="118" uniqueCount="73">
  <si>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</si>
  <si>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</si>
  <si>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</si>
  <si>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</si>
  <si>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</si>
  <si>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</si>
  <si>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</si>
  <si>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</si>
  <si>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</si>
  <si>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</si>
  <si>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</si>
  <si>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</si>
  <si>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</si>
  <si>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</si>
  <si>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</si>
  <si>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</si>
  <si>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</si>
  <si>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</si>
  <si>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</si>
  <si>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</si>
  <si>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</si>
  <si>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</si>
  <si>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</si>
  <si>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</si>
  <si>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</si>
  <si>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</si>
  <si>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</si>
  <si>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</si>
  <si>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</si>
  <si>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</si>
  <si>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</si>
  <si>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</si>
  <si>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</si>
  <si>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</si>
  <si>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</si>
  <si>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</si>
  <si>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</si>
  <si>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</si>
  <si>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</si>
  <si>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</si>
  <si>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</si>
  <si>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</si>
  <si>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</si>
  <si>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</si>
  <si>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</si>
  <si>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</si>
  <si>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</si>
  <si>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</si>
  <si>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</si>
  <si>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</si>
  <si>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</si>
  <si>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</si>
  <si>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</si>
  <si>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</si>
  <si>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</si>
  <si>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</si>
  <si>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</si>
  <si>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</si>
  <si>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</si>
  <si>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</si>
  <si>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</si>
  <si>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</si>
  <si>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</si>
  <si>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</si>
  <si>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</si>
  <si>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</si>
  <si>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</si>
  <si>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</si>
  <si>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</si>
  <si>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</si>
  <si>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</si>
  <si>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113年4月來臺旅客人次～按停留夜數分
Table 1-8  Visitor Arrivals  by Length of Stay,
April,2024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</si>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</sst>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3490.0</v>
      </c>
      <c r="E3" s="4" t="n">
        <v>12315.0</v>
      </c>
      <c r="F3" s="4" t="n">
        <v>27495.0</v>
      </c>
      <c r="G3" s="4" t="n">
        <v>30098.0</v>
      </c>
      <c r="H3" s="4" t="n">
        <v>30046.0</v>
      </c>
      <c r="I3" s="4" t="n">
        <v>6823.0</v>
      </c>
      <c r="J3" s="4" t="n">
        <v>984.0</v>
      </c>
      <c r="K3" s="4" t="n">
        <v>207.0</v>
      </c>
      <c r="L3" s="4" t="n">
        <v>159.0</v>
      </c>
      <c r="M3" s="4" t="n">
        <v>3200.0</v>
      </c>
      <c r="N3" s="11" t="n">
        <f>SUM(D3:M3)</f>
        <v>114817.0</v>
      </c>
      <c r="O3" s="4" t="n">
        <v>721368.0</v>
      </c>
      <c r="P3" s="4" t="n">
        <v>509331.0</v>
      </c>
      <c r="Q3" s="11" t="n">
        <f>SUM(D3:L3)</f>
        <v>111617.0</v>
      </c>
      <c r="R3" s="6" t="n">
        <f ref="R3:R48" si="0" t="shared">IF(P3&lt;&gt;0,P3/SUM(D3:L3),0)</f>
        <v>4.563202737934185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908.0</v>
      </c>
      <c r="E4" s="5" t="n">
        <v>1500.0</v>
      </c>
      <c r="F4" s="5" t="n">
        <v>2481.0</v>
      </c>
      <c r="G4" s="5" t="n">
        <v>3008.0</v>
      </c>
      <c r="H4" s="5" t="n">
        <v>5973.0</v>
      </c>
      <c r="I4" s="5" t="n">
        <v>4245.0</v>
      </c>
      <c r="J4" s="5" t="n">
        <v>1392.0</v>
      </c>
      <c r="K4" s="5" t="n">
        <v>1168.0</v>
      </c>
      <c r="L4" s="5" t="n">
        <v>889.0</v>
      </c>
      <c r="M4" s="5" t="n">
        <v>6234.0</v>
      </c>
      <c r="N4" s="11" t="n">
        <f ref="N4:N14" si="1" t="shared">SUM(D4:M4)</f>
        <v>27798.0</v>
      </c>
      <c r="O4" s="5" t="n">
        <v>820394.0</v>
      </c>
      <c r="P4" s="5" t="n">
        <v>258903.0</v>
      </c>
      <c r="Q4" s="11" t="n">
        <f ref="Q4:Q48" si="2" t="shared">SUM(D4:L4)</f>
        <v>21564.0</v>
      </c>
      <c r="R4" s="6" t="n">
        <f si="0" t="shared"/>
        <v>12.006260434056761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5224.0</v>
      </c>
      <c r="E5" s="5" t="n">
        <v>23964.0</v>
      </c>
      <c r="F5" s="5" t="n">
        <v>27394.0</v>
      </c>
      <c r="G5" s="5" t="n">
        <v>9519.0</v>
      </c>
      <c r="H5" s="5" t="n">
        <v>6677.0</v>
      </c>
      <c r="I5" s="5" t="n">
        <v>3281.0</v>
      </c>
      <c r="J5" s="5" t="n">
        <v>1694.0</v>
      </c>
      <c r="K5" s="5" t="n">
        <v>1658.0</v>
      </c>
      <c r="L5" s="5" t="n">
        <v>890.0</v>
      </c>
      <c r="M5" s="5" t="n">
        <v>2517.0</v>
      </c>
      <c r="N5" s="11" t="n">
        <f si="1" t="shared"/>
        <v>82818.0</v>
      </c>
      <c r="O5" s="5" t="n">
        <v>662037.0</v>
      </c>
      <c r="P5" s="5" t="n">
        <v>424426.0</v>
      </c>
      <c r="Q5" s="11" t="n">
        <f si="2" t="shared"/>
        <v>80301.0</v>
      </c>
      <c r="R5" s="6" t="n">
        <f si="0" t="shared"/>
        <v>5.285438537502646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1938.0</v>
      </c>
      <c r="E6" s="5" t="n">
        <v>11278.0</v>
      </c>
      <c r="F6" s="5" t="n">
        <v>38684.0</v>
      </c>
      <c r="G6" s="5" t="n">
        <v>10892.0</v>
      </c>
      <c r="H6" s="5" t="n">
        <v>4176.0</v>
      </c>
      <c r="I6" s="5" t="n">
        <v>1271.0</v>
      </c>
      <c r="J6" s="5" t="n">
        <v>580.0</v>
      </c>
      <c r="K6" s="5" t="n">
        <v>579.0</v>
      </c>
      <c r="L6" s="5" t="n">
        <v>341.0</v>
      </c>
      <c r="M6" s="5" t="n">
        <v>700.0</v>
      </c>
      <c r="N6" s="11" t="n">
        <f si="1" t="shared"/>
        <v>70439.0</v>
      </c>
      <c r="O6" s="5" t="n">
        <v>380446.0</v>
      </c>
      <c r="P6" s="5" t="n">
        <v>284825.0</v>
      </c>
      <c r="Q6" s="11" t="n">
        <f si="2" t="shared"/>
        <v>69739.0</v>
      </c>
      <c r="R6" s="6" t="n">
        <f si="0" t="shared"/>
        <v>4.0841566411907255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153.0</v>
      </c>
      <c r="E7" s="5" t="n">
        <v>215.0</v>
      </c>
      <c r="F7" s="5" t="n">
        <v>289.0</v>
      </c>
      <c r="G7" s="5" t="n">
        <v>271.0</v>
      </c>
      <c r="H7" s="5" t="n">
        <v>385.0</v>
      </c>
      <c r="I7" s="5" t="n">
        <v>378.0</v>
      </c>
      <c r="J7" s="5" t="n">
        <v>194.0</v>
      </c>
      <c r="K7" s="5" t="n">
        <v>223.0</v>
      </c>
      <c r="L7" s="5" t="n">
        <v>100.0</v>
      </c>
      <c r="M7" s="5" t="n">
        <v>517.0</v>
      </c>
      <c r="N7" s="11" t="n">
        <f si="1" t="shared"/>
        <v>2725.0</v>
      </c>
      <c r="O7" s="5" t="n">
        <v>142490.0</v>
      </c>
      <c r="P7" s="5" t="n">
        <v>31494.0</v>
      </c>
      <c r="Q7" s="11" t="n">
        <f si="2" t="shared"/>
        <v>2208.0</v>
      </c>
      <c r="R7" s="6" t="n">
        <f si="0" t="shared"/>
        <v>14.263586956521738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103.0</v>
      </c>
      <c r="E8" s="5" t="n">
        <v>152.0</v>
      </c>
      <c r="F8" s="5" t="n">
        <v>187.0</v>
      </c>
      <c r="G8" s="5" t="n">
        <v>236.0</v>
      </c>
      <c r="H8" s="5" t="n">
        <v>387.0</v>
      </c>
      <c r="I8" s="5" t="n">
        <v>326.0</v>
      </c>
      <c r="J8" s="5" t="n">
        <v>137.0</v>
      </c>
      <c r="K8" s="5" t="n">
        <v>59.0</v>
      </c>
      <c r="L8" s="5" t="n">
        <v>29.0</v>
      </c>
      <c r="M8" s="5" t="n">
        <v>156.0</v>
      </c>
      <c r="N8" s="11" t="n">
        <f si="1" t="shared"/>
        <v>1772.0</v>
      </c>
      <c r="O8" s="5" t="n">
        <v>35485.0</v>
      </c>
      <c r="P8" s="5" t="n">
        <v>15634.0</v>
      </c>
      <c r="Q8" s="11" t="n">
        <f si="2" t="shared"/>
        <v>1616.0</v>
      </c>
      <c r="R8" s="6" t="n">
        <f si="0" t="shared"/>
        <v>9.674504950495049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1439.0</v>
      </c>
      <c r="E9" s="5" t="n">
        <v>881.0</v>
      </c>
      <c r="F9" s="5" t="n">
        <v>2215.0</v>
      </c>
      <c r="G9" s="5" t="n">
        <v>5190.0</v>
      </c>
      <c r="H9" s="5" t="n">
        <v>20246.0</v>
      </c>
      <c r="I9" s="5" t="n">
        <v>7022.0</v>
      </c>
      <c r="J9" s="5" t="n">
        <v>1269.0</v>
      </c>
      <c r="K9" s="5" t="n">
        <v>1298.0</v>
      </c>
      <c r="L9" s="5" t="n">
        <v>534.0</v>
      </c>
      <c r="M9" s="5" t="n">
        <v>1344.0</v>
      </c>
      <c r="N9" s="11" t="n">
        <f si="1" t="shared"/>
        <v>41438.0</v>
      </c>
      <c r="O9" s="5" t="n">
        <v>619598.0</v>
      </c>
      <c r="P9" s="5" t="n">
        <v>345308.0</v>
      </c>
      <c r="Q9" s="11" t="n">
        <f si="2" t="shared"/>
        <v>40094.0</v>
      </c>
      <c r="R9" s="6" t="n">
        <f si="0" t="shared"/>
        <v>8.612460717314312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629.0</v>
      </c>
      <c r="E10" s="5" t="n">
        <v>1207.0</v>
      </c>
      <c r="F10" s="5" t="n">
        <v>2672.0</v>
      </c>
      <c r="G10" s="5" t="n">
        <v>4962.0</v>
      </c>
      <c r="H10" s="5" t="n">
        <v>17063.0</v>
      </c>
      <c r="I10" s="5" t="n">
        <v>11119.0</v>
      </c>
      <c r="J10" s="5" t="n">
        <v>1120.0</v>
      </c>
      <c r="K10" s="5" t="n">
        <v>281.0</v>
      </c>
      <c r="L10" s="5" t="n">
        <v>68.0</v>
      </c>
      <c r="M10" s="5" t="n">
        <v>462.0</v>
      </c>
      <c r="N10" s="11" t="n">
        <f si="1" t="shared"/>
        <v>39583.0</v>
      </c>
      <c r="O10" s="5" t="n">
        <v>309810.0</v>
      </c>
      <c r="P10" s="5" t="n">
        <v>281245.0</v>
      </c>
      <c r="Q10" s="11" t="n">
        <f si="2" t="shared"/>
        <v>39121.0</v>
      </c>
      <c r="R10" s="6" t="n">
        <f si="0" t="shared"/>
        <v>7.189105595460239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2498.0</v>
      </c>
      <c r="E11" s="5" t="n">
        <v>373.0</v>
      </c>
      <c r="F11" s="5" t="n">
        <v>628.0</v>
      </c>
      <c r="G11" s="5" t="n">
        <v>899.0</v>
      </c>
      <c r="H11" s="5" t="n">
        <v>3770.0</v>
      </c>
      <c r="I11" s="5" t="n">
        <v>4301.0</v>
      </c>
      <c r="J11" s="5" t="n">
        <v>620.0</v>
      </c>
      <c r="K11" s="5" t="n">
        <v>580.0</v>
      </c>
      <c r="L11" s="5" t="n">
        <v>250.0</v>
      </c>
      <c r="M11" s="5" t="n">
        <v>8950.0</v>
      </c>
      <c r="N11" s="11" t="n">
        <f si="1" t="shared"/>
        <v>22869.0</v>
      </c>
      <c r="O11" s="5" t="n">
        <v>1.481988E7</v>
      </c>
      <c r="P11" s="5" t="n">
        <v>134115.0</v>
      </c>
      <c r="Q11" s="11" t="n">
        <f si="2" t="shared"/>
        <v>13919.0</v>
      </c>
      <c r="R11" s="6" t="n">
        <f si="0" t="shared"/>
        <v>9.635390473453553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1128.0</v>
      </c>
      <c r="E12" s="5" t="n">
        <v>2547.0</v>
      </c>
      <c r="F12" s="5" t="n">
        <v>7952.0</v>
      </c>
      <c r="G12" s="5" t="n">
        <v>8005.0</v>
      </c>
      <c r="H12" s="5" t="n">
        <v>6773.0</v>
      </c>
      <c r="I12" s="5" t="n">
        <v>2936.0</v>
      </c>
      <c r="J12" s="5" t="n">
        <v>305.0</v>
      </c>
      <c r="K12" s="5" t="n">
        <v>411.0</v>
      </c>
      <c r="L12" s="5" t="n">
        <v>295.0</v>
      </c>
      <c r="M12" s="5" t="n">
        <v>6961.0</v>
      </c>
      <c r="N12" s="11" t="n">
        <f si="1" t="shared"/>
        <v>37313.0</v>
      </c>
      <c r="O12" s="5" t="n">
        <v>6094413.0</v>
      </c>
      <c r="P12" s="5" t="n">
        <v>180735.0</v>
      </c>
      <c r="Q12" s="11" t="n">
        <f si="2" t="shared"/>
        <v>30352.0</v>
      </c>
      <c r="R12" s="6" t="n">
        <f si="0" t="shared"/>
        <v>5.954632314180285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1137.0</v>
      </c>
      <c r="E13" s="5" t="n">
        <v>1836.0</v>
      </c>
      <c r="F13" s="5" t="n">
        <v>8862.0</v>
      </c>
      <c r="G13" s="5" t="n">
        <v>9910.0</v>
      </c>
      <c r="H13" s="5" t="n">
        <v>6627.0</v>
      </c>
      <c r="I13" s="5" t="n">
        <v>7158.0</v>
      </c>
      <c r="J13" s="5" t="n">
        <v>340.0</v>
      </c>
      <c r="K13" s="5" t="n">
        <v>450.0</v>
      </c>
      <c r="L13" s="5" t="n">
        <v>276.0</v>
      </c>
      <c r="M13" s="5" t="n">
        <v>4511.0</v>
      </c>
      <c r="N13" s="11" t="n">
        <f si="1" t="shared"/>
        <v>41107.0</v>
      </c>
      <c r="O13" s="5" t="n">
        <v>3789855.0</v>
      </c>
      <c r="P13" s="5" t="n">
        <v>242530.0</v>
      </c>
      <c r="Q13" s="11" t="n">
        <f si="2" t="shared"/>
        <v>36596.0</v>
      </c>
      <c r="R13" s="6" t="n">
        <f si="0" t="shared"/>
        <v>6.6272270193463765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125.0</v>
      </c>
      <c r="E14" s="5" t="n">
        <v>1358.0</v>
      </c>
      <c r="F14" s="5" t="n">
        <v>2838.0</v>
      </c>
      <c r="G14" s="5" t="n">
        <v>6062.0</v>
      </c>
      <c r="H14" s="5" t="n">
        <v>1519.0</v>
      </c>
      <c r="I14" s="5" t="n">
        <v>1141.0</v>
      </c>
      <c r="J14" s="5" t="n">
        <v>649.0</v>
      </c>
      <c r="K14" s="5" t="n">
        <v>1268.0</v>
      </c>
      <c r="L14" s="5" t="n">
        <v>1187.0</v>
      </c>
      <c r="M14" s="5" t="n">
        <v>10750.0</v>
      </c>
      <c r="N14" s="11" t="n">
        <f si="1" t="shared"/>
        <v>26897.0</v>
      </c>
      <c r="O14" s="5" t="n">
        <v>8263922.0</v>
      </c>
      <c r="P14" s="5" t="n">
        <v>225625.0</v>
      </c>
      <c r="Q14" s="11" t="n">
        <f si="2" t="shared"/>
        <v>16147.0</v>
      </c>
      <c r="R14" s="6" t="n">
        <f si="0" t="shared"/>
        <v>13.973183873165294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85.0</v>
      </c>
      <c r="E15" s="5" t="n">
        <f ref="E15:M15" si="3" t="shared">E16-E9-E10-E11-E12-E13-E14</f>
        <v>68.0</v>
      </c>
      <c r="F15" s="5" t="n">
        <f si="3" t="shared"/>
        <v>165.0</v>
      </c>
      <c r="G15" s="5" t="n">
        <f si="3" t="shared"/>
        <v>423.0</v>
      </c>
      <c r="H15" s="5" t="n">
        <f si="3" t="shared"/>
        <v>918.0</v>
      </c>
      <c r="I15" s="5" t="n">
        <f si="3" t="shared"/>
        <v>612.0</v>
      </c>
      <c r="J15" s="5" t="n">
        <f si="3" t="shared"/>
        <v>221.0</v>
      </c>
      <c r="K15" s="5" t="n">
        <f si="3" t="shared"/>
        <v>65.0</v>
      </c>
      <c r="L15" s="5" t="n">
        <f si="3" t="shared"/>
        <v>80.0</v>
      </c>
      <c r="M15" s="5" t="n">
        <f si="3" t="shared"/>
        <v>247.0</v>
      </c>
      <c r="N15" s="5" t="n">
        <f ref="N15" si="4" t="shared">N16-N9-N10-N11-N12-N13-N14</f>
        <v>2884.0</v>
      </c>
      <c r="O15" s="5" t="n">
        <f>O16-O9-O10-O11-O12-O13-O14</f>
        <v>107704.0</v>
      </c>
      <c r="P15" s="5" t="n">
        <f>P16-P9-P10-P11-P12-P13-P14</f>
        <v>29143.0</v>
      </c>
      <c r="Q15" s="11" t="n">
        <f si="2" t="shared"/>
        <v>2637.0</v>
      </c>
      <c r="R15" s="6" t="n">
        <f si="0" t="shared"/>
        <v>11.0515737580584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7041.0</v>
      </c>
      <c r="E16" s="5" t="n">
        <v>8270.0</v>
      </c>
      <c r="F16" s="5" t="n">
        <v>25332.0</v>
      </c>
      <c r="G16" s="5" t="n">
        <v>35451.0</v>
      </c>
      <c r="H16" s="5" t="n">
        <v>56916.0</v>
      </c>
      <c r="I16" s="5" t="n">
        <v>34289.0</v>
      </c>
      <c r="J16" s="5" t="n">
        <v>4524.0</v>
      </c>
      <c r="K16" s="5" t="n">
        <v>4353.0</v>
      </c>
      <c r="L16" s="5" t="n">
        <v>2690.0</v>
      </c>
      <c r="M16" s="5" t="n">
        <v>33225.0</v>
      </c>
      <c r="N16" s="11" t="n">
        <f ref="N16:N48" si="5" t="shared">SUM(D16:M16)</f>
        <v>212091.0</v>
      </c>
      <c r="O16" s="5" t="n">
        <v>3.4005182E7</v>
      </c>
      <c r="P16" s="5" t="n">
        <v>1438701.0</v>
      </c>
      <c r="Q16" s="11" t="n">
        <f si="2" t="shared"/>
        <v>178866.0</v>
      </c>
      <c r="R16" s="6" t="n">
        <f si="0" t="shared"/>
        <v>8.043457113146154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284.0</v>
      </c>
      <c r="E17" s="5" t="n">
        <f ref="E17:M17" si="6" t="shared">E18-E16-E3-E4-E5-E6-E7-E8</f>
        <v>755.0</v>
      </c>
      <c r="F17" s="5" t="n">
        <f si="6" t="shared"/>
        <v>1064.0</v>
      </c>
      <c r="G17" s="5" t="n">
        <f si="6" t="shared"/>
        <v>810.0</v>
      </c>
      <c r="H17" s="5" t="n">
        <f si="6" t="shared"/>
        <v>911.0</v>
      </c>
      <c r="I17" s="5" t="n">
        <f si="6" t="shared"/>
        <v>438.0</v>
      </c>
      <c r="J17" s="5" t="n">
        <f si="6" t="shared"/>
        <v>107.0</v>
      </c>
      <c r="K17" s="5" t="n">
        <f si="6" t="shared"/>
        <v>75.0</v>
      </c>
      <c r="L17" s="5" t="n">
        <f si="6" t="shared"/>
        <v>42.0</v>
      </c>
      <c r="M17" s="5" t="n">
        <f si="6" t="shared"/>
        <v>225.0</v>
      </c>
      <c r="N17" s="11" t="n">
        <f si="5" t="shared"/>
        <v>4711.0</v>
      </c>
      <c r="O17" s="5" t="n">
        <f>O18-O16-O3-O4-O5-O6-O7-O8</f>
        <v>89300.0</v>
      </c>
      <c r="P17" s="5" t="n">
        <f>P18-P16-P3-P4-P5-P6-P7-P8</f>
        <v>27009.0</v>
      </c>
      <c r="Q17" s="11" t="n">
        <f si="2" t="shared"/>
        <v>4486.0</v>
      </c>
      <c r="R17" s="6" t="n">
        <f si="0" t="shared"/>
        <v>6.020731163620152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19141.0</v>
      </c>
      <c r="E18" s="5" t="n">
        <v>58449.0</v>
      </c>
      <c r="F18" s="5" t="n">
        <v>122926.0</v>
      </c>
      <c r="G18" s="5" t="n">
        <v>90285.0</v>
      </c>
      <c r="H18" s="5" t="n">
        <v>105471.0</v>
      </c>
      <c r="I18" s="5" t="n">
        <v>51051.0</v>
      </c>
      <c r="J18" s="5" t="n">
        <v>9612.0</v>
      </c>
      <c r="K18" s="5" t="n">
        <v>8322.0</v>
      </c>
      <c r="L18" s="5" t="n">
        <v>5140.0</v>
      </c>
      <c r="M18" s="5" t="n">
        <v>46774.0</v>
      </c>
      <c r="N18" s="11" t="n">
        <f si="5" t="shared"/>
        <v>517171.0</v>
      </c>
      <c r="O18" s="5" t="n">
        <v>3.6856702E7</v>
      </c>
      <c r="P18" s="5" t="n">
        <v>2990323.0</v>
      </c>
      <c r="Q18" s="11" t="n">
        <f si="2" t="shared"/>
        <v>470397.0</v>
      </c>
      <c r="R18" s="6" t="n">
        <f si="0" t="shared"/>
        <v>6.357019708884198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852.0</v>
      </c>
      <c r="E19" s="5" t="n">
        <v>629.0</v>
      </c>
      <c r="F19" s="5" t="n">
        <v>1084.0</v>
      </c>
      <c r="G19" s="5" t="n">
        <v>1079.0</v>
      </c>
      <c r="H19" s="5" t="n">
        <v>1868.0</v>
      </c>
      <c r="I19" s="5" t="n">
        <v>1920.0</v>
      </c>
      <c r="J19" s="5" t="n">
        <v>1037.0</v>
      </c>
      <c r="K19" s="5" t="n">
        <v>397.0</v>
      </c>
      <c r="L19" s="5" t="n">
        <v>192.0</v>
      </c>
      <c r="M19" s="5" t="n">
        <v>1334.0</v>
      </c>
      <c r="N19" s="11" t="n">
        <f si="5" t="shared"/>
        <v>10392.0</v>
      </c>
      <c r="O19" s="5" t="n">
        <v>143535.0</v>
      </c>
      <c r="P19" s="5" t="n">
        <v>95015.0</v>
      </c>
      <c r="Q19" s="11" t="n">
        <f si="2" t="shared"/>
        <v>9058.0</v>
      </c>
      <c r="R19" s="6" t="n">
        <f si="0" t="shared"/>
        <v>10.489622433208213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4618.0</v>
      </c>
      <c r="E20" s="5" t="n">
        <v>3475.0</v>
      </c>
      <c r="F20" s="5" t="n">
        <v>5288.0</v>
      </c>
      <c r="G20" s="5" t="n">
        <v>5178.0</v>
      </c>
      <c r="H20" s="5" t="n">
        <v>12048.0</v>
      </c>
      <c r="I20" s="5" t="n">
        <v>13487.0</v>
      </c>
      <c r="J20" s="5" t="n">
        <v>3771.0</v>
      </c>
      <c r="K20" s="5" t="n">
        <v>1663.0</v>
      </c>
      <c r="L20" s="5" t="n">
        <v>909.0</v>
      </c>
      <c r="M20" s="5" t="n">
        <v>6415.0</v>
      </c>
      <c r="N20" s="11" t="n">
        <f si="5" t="shared"/>
        <v>56852.0</v>
      </c>
      <c r="O20" s="5" t="n">
        <v>731571.0</v>
      </c>
      <c r="P20" s="5" t="n">
        <v>485671.0</v>
      </c>
      <c r="Q20" s="11" t="n">
        <f si="2" t="shared"/>
        <v>50437.0</v>
      </c>
      <c r="R20" s="6" t="n">
        <f si="0" t="shared"/>
        <v>9.62926026528144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32.0</v>
      </c>
      <c r="E21" s="5" t="n">
        <v>34.0</v>
      </c>
      <c r="F21" s="5" t="n">
        <v>52.0</v>
      </c>
      <c r="G21" s="5" t="n">
        <v>23.0</v>
      </c>
      <c r="H21" s="5" t="n">
        <v>77.0</v>
      </c>
      <c r="I21" s="5" t="n">
        <v>42.0</v>
      </c>
      <c r="J21" s="5" t="n">
        <v>27.0</v>
      </c>
      <c r="K21" s="5" t="n">
        <v>20.0</v>
      </c>
      <c r="L21" s="5" t="n">
        <v>13.0</v>
      </c>
      <c r="M21" s="5" t="n">
        <v>43.0</v>
      </c>
      <c r="N21" s="11" t="n">
        <f si="5" t="shared"/>
        <v>363.0</v>
      </c>
      <c r="O21" s="5" t="n">
        <v>6812.0</v>
      </c>
      <c r="P21" s="5" t="n">
        <v>3761.0</v>
      </c>
      <c r="Q21" s="11" t="n">
        <f si="2" t="shared"/>
        <v>320.0</v>
      </c>
      <c r="R21" s="6" t="n">
        <f si="0" t="shared"/>
        <v>11.753125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45.0</v>
      </c>
      <c r="E22" s="5" t="n">
        <v>16.0</v>
      </c>
      <c r="F22" s="5" t="n">
        <v>39.0</v>
      </c>
      <c r="G22" s="5" t="n">
        <v>31.0</v>
      </c>
      <c r="H22" s="5" t="n">
        <v>57.0</v>
      </c>
      <c r="I22" s="5" t="n">
        <v>66.0</v>
      </c>
      <c r="J22" s="5" t="n">
        <v>38.0</v>
      </c>
      <c r="K22" s="5" t="n">
        <v>23.0</v>
      </c>
      <c r="L22" s="5" t="n">
        <v>16.0</v>
      </c>
      <c r="M22" s="5" t="n">
        <v>44.0</v>
      </c>
      <c r="N22" s="11" t="n">
        <f si="5" t="shared"/>
        <v>375.0</v>
      </c>
      <c r="O22" s="5" t="n">
        <v>9798.0</v>
      </c>
      <c r="P22" s="5" t="n">
        <v>4402.0</v>
      </c>
      <c r="Q22" s="11" t="n">
        <f si="2" t="shared"/>
        <v>331.0</v>
      </c>
      <c r="R22" s="6" t="n">
        <f si="0" t="shared"/>
        <v>13.299093655589123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1.0</v>
      </c>
      <c r="E23" s="5" t="n">
        <v>12.0</v>
      </c>
      <c r="F23" s="5" t="n">
        <v>16.0</v>
      </c>
      <c r="G23" s="5" t="n">
        <v>3.0</v>
      </c>
      <c r="H23" s="5" t="n">
        <v>27.0</v>
      </c>
      <c r="I23" s="5" t="n">
        <v>28.0</v>
      </c>
      <c r="J23" s="5" t="n">
        <v>9.0</v>
      </c>
      <c r="K23" s="5" t="n">
        <v>5.0</v>
      </c>
      <c r="L23" s="5" t="n">
        <v>2.0</v>
      </c>
      <c r="M23" s="5" t="n">
        <v>4.0</v>
      </c>
      <c r="N23" s="11" t="n">
        <f si="5" t="shared"/>
        <v>107.0</v>
      </c>
      <c r="O23" s="5" t="n">
        <v>1598.0</v>
      </c>
      <c r="P23" s="5" t="n">
        <v>1126.0</v>
      </c>
      <c r="Q23" s="11" t="n">
        <f si="2" t="shared"/>
        <v>103.0</v>
      </c>
      <c r="R23" s="6" t="n">
        <f si="0" t="shared"/>
        <v>10.932038834951456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56.0</v>
      </c>
      <c r="E24" s="5" t="n">
        <f ref="E24:M24" si="7" t="shared">E25-E19-E20-E21-E22-E23</f>
        <v>65.0</v>
      </c>
      <c r="F24" s="5" t="n">
        <f si="7" t="shared"/>
        <v>83.0</v>
      </c>
      <c r="G24" s="5" t="n">
        <f si="7" t="shared"/>
        <v>56.0</v>
      </c>
      <c r="H24" s="5" t="n">
        <f si="7" t="shared"/>
        <v>109.0</v>
      </c>
      <c r="I24" s="5" t="n">
        <f si="7" t="shared"/>
        <v>136.0</v>
      </c>
      <c r="J24" s="5" t="n">
        <f si="7" t="shared"/>
        <v>92.0</v>
      </c>
      <c r="K24" s="5" t="n">
        <f si="7" t="shared"/>
        <v>80.0</v>
      </c>
      <c r="L24" s="5" t="n">
        <f si="7" t="shared"/>
        <v>57.0</v>
      </c>
      <c r="M24" s="5" t="n">
        <f si="7" t="shared"/>
        <v>171.0</v>
      </c>
      <c r="N24" s="11" t="n">
        <f si="5" t="shared"/>
        <v>905.0</v>
      </c>
      <c r="O24" s="5" t="n">
        <f>O25-O19-O20-O21-O22-O23</f>
        <v>59907.0</v>
      </c>
      <c r="P24" s="5" t="n">
        <f>P25-P19-P20-P21-P22-P23</f>
        <v>12775.0</v>
      </c>
      <c r="Q24" s="11" t="n">
        <f si="2" t="shared"/>
        <v>734.0</v>
      </c>
      <c r="R24" s="6" t="n">
        <f si="0" t="shared"/>
        <v>17.404632152588555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5604.0</v>
      </c>
      <c r="E25" s="5" t="n">
        <v>4231.0</v>
      </c>
      <c r="F25" s="5" t="n">
        <v>6562.0</v>
      </c>
      <c r="G25" s="5" t="n">
        <v>6370.0</v>
      </c>
      <c r="H25" s="5" t="n">
        <v>14186.0</v>
      </c>
      <c r="I25" s="5" t="n">
        <v>15679.0</v>
      </c>
      <c r="J25" s="5" t="n">
        <v>4974.0</v>
      </c>
      <c r="K25" s="5" t="n">
        <v>2188.0</v>
      </c>
      <c r="L25" s="5" t="n">
        <v>1189.0</v>
      </c>
      <c r="M25" s="5" t="n">
        <v>8011.0</v>
      </c>
      <c r="N25" s="11" t="n">
        <f si="5" t="shared"/>
        <v>68994.0</v>
      </c>
      <c r="O25" s="5" t="n">
        <v>953221.0</v>
      </c>
      <c r="P25" s="5" t="n">
        <v>602750.0</v>
      </c>
      <c r="Q25" s="11" t="n">
        <f si="2" t="shared"/>
        <v>60983.0</v>
      </c>
      <c r="R25" s="6" t="n">
        <f si="0" t="shared"/>
        <v>9.883902071068986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39.0</v>
      </c>
      <c r="E26" s="5" t="n">
        <v>37.0</v>
      </c>
      <c r="F26" s="5" t="n">
        <v>39.0</v>
      </c>
      <c r="G26" s="5" t="n">
        <v>38.0</v>
      </c>
      <c r="H26" s="5" t="n">
        <v>84.0</v>
      </c>
      <c r="I26" s="5" t="n">
        <v>195.0</v>
      </c>
      <c r="J26" s="5" t="n">
        <v>71.0</v>
      </c>
      <c r="K26" s="5" t="n">
        <v>44.0</v>
      </c>
      <c r="L26" s="5" t="n">
        <v>34.0</v>
      </c>
      <c r="M26" s="5" t="n">
        <v>79.0</v>
      </c>
      <c r="N26" s="11" t="n">
        <f si="5" t="shared"/>
        <v>660.0</v>
      </c>
      <c r="O26" s="5" t="n">
        <v>15943.0</v>
      </c>
      <c r="P26" s="5" t="n">
        <v>9103.0</v>
      </c>
      <c r="Q26" s="11" t="n">
        <f si="2" t="shared"/>
        <v>581.0</v>
      </c>
      <c r="R26" s="6" t="n">
        <f si="0" t="shared"/>
        <v>15.667814113597245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246.0</v>
      </c>
      <c r="E27" s="5" t="n">
        <v>258.0</v>
      </c>
      <c r="F27" s="5" t="n">
        <v>293.0</v>
      </c>
      <c r="G27" s="5" t="n">
        <v>278.0</v>
      </c>
      <c r="H27" s="5" t="n">
        <v>691.0</v>
      </c>
      <c r="I27" s="5" t="n">
        <v>1203.0</v>
      </c>
      <c r="J27" s="5" t="n">
        <v>465.0</v>
      </c>
      <c r="K27" s="5" t="n">
        <v>273.0</v>
      </c>
      <c r="L27" s="5" t="n">
        <v>184.0</v>
      </c>
      <c r="M27" s="5" t="n">
        <v>499.0</v>
      </c>
      <c r="N27" s="11" t="n">
        <f si="5" t="shared"/>
        <v>4390.0</v>
      </c>
      <c r="O27" s="5" t="n">
        <v>93248.0</v>
      </c>
      <c r="P27" s="5" t="n">
        <v>55996.0</v>
      </c>
      <c r="Q27" s="11" t="n">
        <f si="2" t="shared"/>
        <v>3891.0</v>
      </c>
      <c r="R27" s="6" t="n">
        <f si="0" t="shared"/>
        <v>14.391159085068105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316.0</v>
      </c>
      <c r="E28" s="5" t="n">
        <v>407.0</v>
      </c>
      <c r="F28" s="5" t="n">
        <v>491.0</v>
      </c>
      <c r="G28" s="5" t="n">
        <v>439.0</v>
      </c>
      <c r="H28" s="5" t="n">
        <v>1002.0</v>
      </c>
      <c r="I28" s="5" t="n">
        <v>2003.0</v>
      </c>
      <c r="J28" s="5" t="n">
        <v>964.0</v>
      </c>
      <c r="K28" s="5" t="n">
        <v>247.0</v>
      </c>
      <c r="L28" s="5" t="n">
        <v>139.0</v>
      </c>
      <c r="M28" s="5" t="n">
        <v>2772.0</v>
      </c>
      <c r="N28" s="11" t="n">
        <f si="5" t="shared"/>
        <v>8780.0</v>
      </c>
      <c r="O28" s="5" t="n">
        <v>94380.0</v>
      </c>
      <c r="P28" s="5" t="n">
        <v>74230.0</v>
      </c>
      <c r="Q28" s="11" t="n">
        <f si="2" t="shared"/>
        <v>6008.0</v>
      </c>
      <c r="R28" s="6" t="n">
        <f si="0" t="shared"/>
        <v>12.355193075898802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116.0</v>
      </c>
      <c r="E29" s="5" t="n">
        <v>157.0</v>
      </c>
      <c r="F29" s="5" t="n">
        <v>149.0</v>
      </c>
      <c r="G29" s="5" t="n">
        <v>127.0</v>
      </c>
      <c r="H29" s="5" t="n">
        <v>188.0</v>
      </c>
      <c r="I29" s="5" t="n">
        <v>241.0</v>
      </c>
      <c r="J29" s="5" t="n">
        <v>71.0</v>
      </c>
      <c r="K29" s="5" t="n">
        <v>55.0</v>
      </c>
      <c r="L29" s="5" t="n">
        <v>41.0</v>
      </c>
      <c r="M29" s="5" t="n">
        <v>211.0</v>
      </c>
      <c r="N29" s="11" t="n">
        <f si="5" t="shared"/>
        <v>1356.0</v>
      </c>
      <c r="O29" s="5" t="n">
        <v>21919.0</v>
      </c>
      <c r="P29" s="5" t="n">
        <v>12273.0</v>
      </c>
      <c r="Q29" s="11" t="n">
        <f si="2" t="shared"/>
        <v>1145.0</v>
      </c>
      <c r="R29" s="6" t="n">
        <f si="0" t="shared"/>
        <v>10.71877729257642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142.0</v>
      </c>
      <c r="E30" s="5" t="n">
        <v>120.0</v>
      </c>
      <c r="F30" s="5" t="n">
        <v>182.0</v>
      </c>
      <c r="G30" s="5" t="n">
        <v>143.0</v>
      </c>
      <c r="H30" s="5" t="n">
        <v>375.0</v>
      </c>
      <c r="I30" s="5" t="n">
        <v>441.0</v>
      </c>
      <c r="J30" s="5" t="n">
        <v>261.0</v>
      </c>
      <c r="K30" s="5" t="n">
        <v>99.0</v>
      </c>
      <c r="L30" s="5" t="n">
        <v>44.0</v>
      </c>
      <c r="M30" s="5" t="n">
        <v>222.0</v>
      </c>
      <c r="N30" s="11" t="n">
        <f si="5" t="shared"/>
        <v>2029.0</v>
      </c>
      <c r="O30" s="5" t="n">
        <v>33261.0</v>
      </c>
      <c r="P30" s="5" t="n">
        <v>21953.0</v>
      </c>
      <c r="Q30" s="11" t="n">
        <f si="2" t="shared"/>
        <v>1807.0</v>
      </c>
      <c r="R30" s="6" t="n">
        <f si="0" t="shared"/>
        <v>12.148865522966242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85.0</v>
      </c>
      <c r="E31" s="5" t="n">
        <v>81.0</v>
      </c>
      <c r="F31" s="5" t="n">
        <v>92.0</v>
      </c>
      <c r="G31" s="5" t="n">
        <v>85.0</v>
      </c>
      <c r="H31" s="5" t="n">
        <v>204.0</v>
      </c>
      <c r="I31" s="5" t="n">
        <v>420.0</v>
      </c>
      <c r="J31" s="5" t="n">
        <v>163.0</v>
      </c>
      <c r="K31" s="5" t="n">
        <v>53.0</v>
      </c>
      <c r="L31" s="5" t="n">
        <v>21.0</v>
      </c>
      <c r="M31" s="5" t="n">
        <v>88.0</v>
      </c>
      <c r="N31" s="11" t="n">
        <f si="5" t="shared"/>
        <v>1292.0</v>
      </c>
      <c r="O31" s="5" t="n">
        <v>15612.0</v>
      </c>
      <c r="P31" s="5" t="n">
        <v>14033.0</v>
      </c>
      <c r="Q31" s="11" t="n">
        <f si="2" t="shared"/>
        <v>1204.0</v>
      </c>
      <c r="R31" s="6" t="n">
        <f si="0" t="shared"/>
        <v>11.65531561461794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71.0</v>
      </c>
      <c r="E32" s="5" t="n">
        <v>69.0</v>
      </c>
      <c r="F32" s="5" t="n">
        <v>85.0</v>
      </c>
      <c r="G32" s="5" t="n">
        <v>64.0</v>
      </c>
      <c r="H32" s="5" t="n">
        <v>144.0</v>
      </c>
      <c r="I32" s="5" t="n">
        <v>211.0</v>
      </c>
      <c r="J32" s="5" t="n">
        <v>74.0</v>
      </c>
      <c r="K32" s="5" t="n">
        <v>65.0</v>
      </c>
      <c r="L32" s="5" t="n">
        <v>35.0</v>
      </c>
      <c r="M32" s="5" t="n">
        <v>71.0</v>
      </c>
      <c r="N32" s="11" t="n">
        <f si="5" t="shared"/>
        <v>889.0</v>
      </c>
      <c r="O32" s="5" t="n">
        <v>16656.0</v>
      </c>
      <c r="P32" s="5" t="n">
        <v>10870.0</v>
      </c>
      <c r="Q32" s="11" t="n">
        <f si="2" t="shared"/>
        <v>818.0</v>
      </c>
      <c r="R32" s="6" t="n">
        <f si="0" t="shared"/>
        <v>13.288508557457213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873.0</v>
      </c>
      <c r="E33" s="5" t="n">
        <v>397.0</v>
      </c>
      <c r="F33" s="5" t="n">
        <v>598.0</v>
      </c>
      <c r="G33" s="5" t="n">
        <v>567.0</v>
      </c>
      <c r="H33" s="5" t="n">
        <v>1054.0</v>
      </c>
      <c r="I33" s="5" t="n">
        <v>1523.0</v>
      </c>
      <c r="J33" s="5" t="n">
        <v>672.0</v>
      </c>
      <c r="K33" s="5" t="n">
        <v>323.0</v>
      </c>
      <c r="L33" s="5" t="n">
        <v>134.0</v>
      </c>
      <c r="M33" s="5" t="n">
        <v>893.0</v>
      </c>
      <c r="N33" s="11" t="n">
        <f si="5" t="shared"/>
        <v>7034.0</v>
      </c>
      <c r="O33" s="5" t="n">
        <v>110981.0</v>
      </c>
      <c r="P33" s="5" t="n">
        <v>67530.0</v>
      </c>
      <c r="Q33" s="11" t="n">
        <f si="2" t="shared"/>
        <v>6141.0</v>
      </c>
      <c r="R33" s="6" t="n">
        <f si="0" t="shared"/>
        <v>10.996580361504641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44.0</v>
      </c>
      <c r="E34" s="5" t="n">
        <v>57.0</v>
      </c>
      <c r="F34" s="5" t="n">
        <v>78.0</v>
      </c>
      <c r="G34" s="5" t="n">
        <v>48.0</v>
      </c>
      <c r="H34" s="5" t="n">
        <v>106.0</v>
      </c>
      <c r="I34" s="5" t="n">
        <v>249.0</v>
      </c>
      <c r="J34" s="5" t="n">
        <v>80.0</v>
      </c>
      <c r="K34" s="5" t="n">
        <v>33.0</v>
      </c>
      <c r="L34" s="5" t="n">
        <v>10.0</v>
      </c>
      <c r="M34" s="5" t="n">
        <v>224.0</v>
      </c>
      <c r="N34" s="11" t="n">
        <f si="5" t="shared"/>
        <v>929.0</v>
      </c>
      <c r="O34" s="5" t="n">
        <v>9141.0</v>
      </c>
      <c r="P34" s="5" t="n">
        <v>7685.0</v>
      </c>
      <c r="Q34" s="11" t="n">
        <f si="2" t="shared"/>
        <v>705.0</v>
      </c>
      <c r="R34" s="6" t="n">
        <f si="0" t="shared"/>
        <v>10.900709219858156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37.0</v>
      </c>
      <c r="E35" s="5" t="n">
        <v>15.0</v>
      </c>
      <c r="F35" s="5" t="n">
        <v>18.0</v>
      </c>
      <c r="G35" s="5" t="n">
        <v>13.0</v>
      </c>
      <c r="H35" s="5" t="n">
        <v>23.0</v>
      </c>
      <c r="I35" s="5" t="n">
        <v>26.0</v>
      </c>
      <c r="J35" s="5" t="n">
        <v>7.0</v>
      </c>
      <c r="K35" s="5" t="n">
        <v>2.0</v>
      </c>
      <c r="L35" s="5" t="n">
        <v>3.0</v>
      </c>
      <c r="M35" s="5" t="n">
        <v>22.0</v>
      </c>
      <c r="N35" s="11" t="n">
        <f si="5" t="shared"/>
        <v>166.0</v>
      </c>
      <c r="O35" s="5" t="n">
        <v>1676.0</v>
      </c>
      <c r="P35" s="5" t="n">
        <v>995.0</v>
      </c>
      <c r="Q35" s="11" t="n">
        <f si="2" t="shared"/>
        <v>144.0</v>
      </c>
      <c r="R35" s="6" t="n">
        <f si="0" t="shared"/>
        <v>6.909722222222222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21.0</v>
      </c>
      <c r="E36" s="5" t="n">
        <v>43.0</v>
      </c>
      <c r="F36" s="5" t="n">
        <v>58.0</v>
      </c>
      <c r="G36" s="5" t="n">
        <v>67.0</v>
      </c>
      <c r="H36" s="5" t="n">
        <v>103.0</v>
      </c>
      <c r="I36" s="5" t="n">
        <v>190.0</v>
      </c>
      <c r="J36" s="5" t="n">
        <v>70.0</v>
      </c>
      <c r="K36" s="5" t="n">
        <v>38.0</v>
      </c>
      <c r="L36" s="5" t="n">
        <v>22.0</v>
      </c>
      <c r="M36" s="5" t="n">
        <v>27.0</v>
      </c>
      <c r="N36" s="11" t="n">
        <f si="5" t="shared"/>
        <v>639.0</v>
      </c>
      <c r="O36" s="5" t="n">
        <v>10337.0</v>
      </c>
      <c r="P36" s="5" t="n">
        <v>7972.0</v>
      </c>
      <c r="Q36" s="11" t="n">
        <f si="2" t="shared"/>
        <v>612.0</v>
      </c>
      <c r="R36" s="6" t="n">
        <f si="0" t="shared"/>
        <v>13.026143790849673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21.0</v>
      </c>
      <c r="E37" s="5" t="n">
        <v>12.0</v>
      </c>
      <c r="F37" s="5" t="n">
        <v>34.0</v>
      </c>
      <c r="G37" s="5" t="n">
        <v>35.0</v>
      </c>
      <c r="H37" s="5" t="n">
        <v>97.0</v>
      </c>
      <c r="I37" s="5" t="n">
        <v>81.0</v>
      </c>
      <c r="J37" s="5" t="n">
        <v>81.0</v>
      </c>
      <c r="K37" s="5" t="n">
        <v>60.0</v>
      </c>
      <c r="L37" s="5" t="n">
        <v>35.0</v>
      </c>
      <c r="M37" s="5" t="n">
        <v>85.0</v>
      </c>
      <c r="N37" s="11" t="n">
        <f si="5" t="shared"/>
        <v>541.0</v>
      </c>
      <c r="O37" s="5" t="n">
        <v>35069.0</v>
      </c>
      <c r="P37" s="5" t="n">
        <v>8865.0</v>
      </c>
      <c r="Q37" s="11" t="n">
        <f si="2" t="shared"/>
        <v>456.0</v>
      </c>
      <c r="R37" s="6" t="n">
        <f si="0" t="shared"/>
        <v>19.44078947368421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370.0</v>
      </c>
      <c r="E38" s="5" t="n">
        <f ref="E38:M38" si="8" t="shared">E39-E26-E27-E28-E29-E30-E31-E32-E33-E34-E35-E36-E37</f>
        <v>291.0</v>
      </c>
      <c r="F38" s="5" t="n">
        <f si="8" t="shared"/>
        <v>465.0</v>
      </c>
      <c r="G38" s="5" t="n">
        <f si="8" t="shared"/>
        <v>355.0</v>
      </c>
      <c r="H38" s="5" t="n">
        <f si="8" t="shared"/>
        <v>794.0</v>
      </c>
      <c r="I38" s="5" t="n">
        <f si="8" t="shared"/>
        <v>1259.0</v>
      </c>
      <c r="J38" s="5" t="n">
        <f si="8" t="shared"/>
        <v>433.0</v>
      </c>
      <c r="K38" s="5" t="n">
        <f si="8" t="shared"/>
        <v>339.0</v>
      </c>
      <c r="L38" s="5" t="n">
        <f si="8" t="shared"/>
        <v>140.0</v>
      </c>
      <c r="M38" s="5" t="n">
        <f si="8" t="shared"/>
        <v>697.0</v>
      </c>
      <c r="N38" s="11" t="n">
        <f si="5" t="shared"/>
        <v>5143.0</v>
      </c>
      <c r="O38" s="5" t="n">
        <f>O39-O26-O27-O28-O29-O30-O31-O32-O33-O34-O35-O36-O37</f>
        <v>89786.0</v>
      </c>
      <c r="P38" s="5" t="n">
        <f>P39-P26-P27-P28-P29-P30-P31-P32-P33-P34-P35-P36-P37</f>
        <v>57155.0</v>
      </c>
      <c r="Q38" s="11" t="n">
        <f si="2" t="shared"/>
        <v>4446.0</v>
      </c>
      <c r="R38" s="6" t="n">
        <f si="0" t="shared"/>
        <v>12.855375618533513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2381.0</v>
      </c>
      <c r="E39" s="5" t="n">
        <v>1944.0</v>
      </c>
      <c r="F39" s="5" t="n">
        <v>2582.0</v>
      </c>
      <c r="G39" s="5" t="n">
        <v>2259.0</v>
      </c>
      <c r="H39" s="5" t="n">
        <v>4865.0</v>
      </c>
      <c r="I39" s="5" t="n">
        <v>8042.0</v>
      </c>
      <c r="J39" s="5" t="n">
        <v>3412.0</v>
      </c>
      <c r="K39" s="5" t="n">
        <v>1631.0</v>
      </c>
      <c r="L39" s="5" t="n">
        <v>842.0</v>
      </c>
      <c r="M39" s="5" t="n">
        <v>5890.0</v>
      </c>
      <c r="N39" s="11" t="n">
        <f si="5" t="shared"/>
        <v>33848.0</v>
      </c>
      <c r="O39" s="5" t="n">
        <v>548009.0</v>
      </c>
      <c r="P39" s="5" t="n">
        <v>348660.0</v>
      </c>
      <c r="Q39" s="11" t="n">
        <f si="2" t="shared"/>
        <v>27958.0</v>
      </c>
      <c r="R39" s="6" t="n">
        <f si="0" t="shared"/>
        <v>12.470849130839115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693.0</v>
      </c>
      <c r="E40" s="5" t="n">
        <v>546.0</v>
      </c>
      <c r="F40" s="5" t="n">
        <v>895.0</v>
      </c>
      <c r="G40" s="5" t="n">
        <v>1067.0</v>
      </c>
      <c r="H40" s="5" t="n">
        <v>2361.0</v>
      </c>
      <c r="I40" s="5" t="n">
        <v>2990.0</v>
      </c>
      <c r="J40" s="5" t="n">
        <v>826.0</v>
      </c>
      <c r="K40" s="5" t="n">
        <v>212.0</v>
      </c>
      <c r="L40" s="5" t="n">
        <v>85.0</v>
      </c>
      <c r="M40" s="5" t="n">
        <v>3240.0</v>
      </c>
      <c r="N40" s="11" t="n">
        <f si="5" t="shared"/>
        <v>12915.0</v>
      </c>
      <c r="O40" s="5" t="n">
        <v>105384.0</v>
      </c>
      <c r="P40" s="5" t="n">
        <v>87283.0</v>
      </c>
      <c r="Q40" s="11" t="n">
        <f si="2" t="shared"/>
        <v>9675.0</v>
      </c>
      <c r="R40" s="6" t="n">
        <f si="0" t="shared"/>
        <v>9.021498708010336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127.0</v>
      </c>
      <c r="E41" s="5" t="n">
        <v>114.0</v>
      </c>
      <c r="F41" s="5" t="n">
        <v>157.0</v>
      </c>
      <c r="G41" s="5" t="n">
        <v>138.0</v>
      </c>
      <c r="H41" s="5" t="n">
        <v>291.0</v>
      </c>
      <c r="I41" s="5" t="n">
        <v>535.0</v>
      </c>
      <c r="J41" s="5" t="n">
        <v>166.0</v>
      </c>
      <c r="K41" s="5" t="n">
        <v>52.0</v>
      </c>
      <c r="L41" s="5" t="n">
        <v>20.0</v>
      </c>
      <c r="M41" s="5" t="n">
        <v>333.0</v>
      </c>
      <c r="N41" s="11" t="n">
        <f si="5" t="shared"/>
        <v>1933.0</v>
      </c>
      <c r="O41" s="5" t="n">
        <v>21257.0</v>
      </c>
      <c r="P41" s="5" t="n">
        <v>16236.0</v>
      </c>
      <c r="Q41" s="11" t="n">
        <f si="2" t="shared"/>
        <v>1600.0</v>
      </c>
      <c r="R41" s="6" t="n">
        <f si="0" t="shared"/>
        <v>10.1475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13.0</v>
      </c>
      <c r="E42" s="5" t="n">
        <f ref="E42:M42" si="9" t="shared">E43-E40-E41</f>
        <v>5.0</v>
      </c>
      <c r="F42" s="5" t="n">
        <f si="9" t="shared"/>
        <v>14.0</v>
      </c>
      <c r="G42" s="5" t="n">
        <f si="9" t="shared"/>
        <v>10.0</v>
      </c>
      <c r="H42" s="5" t="n">
        <f si="9" t="shared"/>
        <v>28.0</v>
      </c>
      <c r="I42" s="5" t="n">
        <f si="9" t="shared"/>
        <v>24.0</v>
      </c>
      <c r="J42" s="5" t="n">
        <f si="9" t="shared"/>
        <v>28.0</v>
      </c>
      <c r="K42" s="5" t="n">
        <f si="9" t="shared"/>
        <v>17.0</v>
      </c>
      <c r="L42" s="5" t="n">
        <f si="9" t="shared"/>
        <v>3.0</v>
      </c>
      <c r="M42" s="5" t="n">
        <f si="9" t="shared"/>
        <v>5.0</v>
      </c>
      <c r="N42" s="11" t="n">
        <f si="5" t="shared"/>
        <v>147.0</v>
      </c>
      <c r="O42" s="5" t="n">
        <f>O43-O40-O41</f>
        <v>4358.0</v>
      </c>
      <c r="P42" s="5" t="n">
        <f>P43-P40-P41</f>
        <v>2054.0</v>
      </c>
      <c r="Q42" s="11" t="n">
        <f si="2" t="shared"/>
        <v>142.0</v>
      </c>
      <c r="R42" s="6" t="n">
        <f si="0" t="shared"/>
        <v>14.464788732394366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833.0</v>
      </c>
      <c r="E43" s="5" t="n">
        <v>665.0</v>
      </c>
      <c r="F43" s="5" t="n">
        <v>1066.0</v>
      </c>
      <c r="G43" s="5" t="n">
        <v>1215.0</v>
      </c>
      <c r="H43" s="5" t="n">
        <v>2680.0</v>
      </c>
      <c r="I43" s="5" t="n">
        <v>3549.0</v>
      </c>
      <c r="J43" s="5" t="n">
        <v>1020.0</v>
      </c>
      <c r="K43" s="5" t="n">
        <v>281.0</v>
      </c>
      <c r="L43" s="5" t="n">
        <v>108.0</v>
      </c>
      <c r="M43" s="5" t="n">
        <v>3578.0</v>
      </c>
      <c r="N43" s="11" t="n">
        <f si="5" t="shared"/>
        <v>14995.0</v>
      </c>
      <c r="O43" s="5" t="n">
        <v>130999.0</v>
      </c>
      <c r="P43" s="5" t="n">
        <v>105573.0</v>
      </c>
      <c r="Q43" s="11" t="n">
        <f si="2" t="shared"/>
        <v>11417.0</v>
      </c>
      <c r="R43" s="6" t="n">
        <f si="0" t="shared"/>
        <v>9.247000087588683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18.0</v>
      </c>
      <c r="E44" s="8" t="n">
        <v>13.0</v>
      </c>
      <c r="F44" s="8" t="n">
        <v>18.0</v>
      </c>
      <c r="G44" s="8" t="n">
        <v>23.0</v>
      </c>
      <c r="H44" s="8" t="n">
        <v>26.0</v>
      </c>
      <c r="I44" s="8" t="n">
        <v>66.0</v>
      </c>
      <c r="J44" s="8" t="n">
        <v>39.0</v>
      </c>
      <c r="K44" s="8" t="n">
        <v>56.0</v>
      </c>
      <c r="L44" s="8" t="n">
        <v>31.0</v>
      </c>
      <c r="M44" s="8" t="n">
        <v>79.0</v>
      </c>
      <c r="N44" s="11" t="n">
        <f si="5" t="shared"/>
        <v>369.0</v>
      </c>
      <c r="O44" s="8" t="n">
        <v>39923.0</v>
      </c>
      <c r="P44" s="8" t="n">
        <v>6915.0</v>
      </c>
      <c r="Q44" s="11" t="n">
        <f si="2" t="shared"/>
        <v>290.0</v>
      </c>
      <c r="R44" s="6" t="n">
        <f si="0" t="shared"/>
        <v>23.844827586206897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5.0</v>
      </c>
      <c r="E45" s="8" t="n">
        <f ref="E45:M45" si="10" t="shared">E46-E44</f>
        <v>13.0</v>
      </c>
      <c r="F45" s="8" t="n">
        <f si="10" t="shared"/>
        <v>14.0</v>
      </c>
      <c r="G45" s="8" t="n">
        <f si="10" t="shared"/>
        <v>28.0</v>
      </c>
      <c r="H45" s="8" t="n">
        <f si="10" t="shared"/>
        <v>110.0</v>
      </c>
      <c r="I45" s="8" t="n">
        <f si="10" t="shared"/>
        <v>80.0</v>
      </c>
      <c r="J45" s="8" t="n">
        <f si="10" t="shared"/>
        <v>52.0</v>
      </c>
      <c r="K45" s="8" t="n">
        <f si="10" t="shared"/>
        <v>20.0</v>
      </c>
      <c r="L45" s="8" t="n">
        <f si="10" t="shared"/>
        <v>27.0</v>
      </c>
      <c r="M45" s="8" t="n">
        <f si="10" t="shared"/>
        <v>86.0</v>
      </c>
      <c r="N45" s="11" t="n">
        <f si="5" t="shared"/>
        <v>435.0</v>
      </c>
      <c r="O45" s="8" t="n">
        <f>O46-O44</f>
        <v>48517.0</v>
      </c>
      <c r="P45" s="8" t="n">
        <f>P46-P44</f>
        <v>5995.0</v>
      </c>
      <c r="Q45" s="11" t="n">
        <f si="2" t="shared"/>
        <v>349.0</v>
      </c>
      <c r="R45" s="6" t="n">
        <f si="0" t="shared"/>
        <v>17.177650429799428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23.0</v>
      </c>
      <c r="E46" s="8" t="n">
        <v>26.0</v>
      </c>
      <c r="F46" s="8" t="n">
        <v>32.0</v>
      </c>
      <c r="G46" s="8" t="n">
        <v>51.0</v>
      </c>
      <c r="H46" s="8" t="n">
        <v>136.0</v>
      </c>
      <c r="I46" s="8" t="n">
        <v>146.0</v>
      </c>
      <c r="J46" s="8" t="n">
        <v>91.0</v>
      </c>
      <c r="K46" s="8" t="n">
        <v>76.0</v>
      </c>
      <c r="L46" s="8" t="n">
        <v>58.0</v>
      </c>
      <c r="M46" s="8" t="n">
        <v>165.0</v>
      </c>
      <c r="N46" s="11" t="n">
        <f si="5" t="shared"/>
        <v>804.0</v>
      </c>
      <c r="O46" s="8" t="n">
        <v>88440.0</v>
      </c>
      <c r="P46" s="8" t="n">
        <v>12910.0</v>
      </c>
      <c r="Q46" s="11" t="n">
        <f si="2" t="shared"/>
        <v>639.0</v>
      </c>
      <c r="R46" s="6" t="n">
        <f si="0" t="shared"/>
        <v>20.203442879499217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3.0</v>
      </c>
      <c r="E47" s="5" t="n">
        <v>18.0</v>
      </c>
      <c r="F47" s="5" t="n">
        <v>12.0</v>
      </c>
      <c r="G47" s="5" t="n">
        <v>15.0</v>
      </c>
      <c r="H47" s="5" t="n">
        <v>25.0</v>
      </c>
      <c r="I47" s="5" t="n">
        <v>20.0</v>
      </c>
      <c r="J47" s="5" t="n">
        <v>3.0</v>
      </c>
      <c r="K47" s="5" t="n">
        <v>1.0</v>
      </c>
      <c r="L47" s="5" t="n">
        <v>4.0</v>
      </c>
      <c r="M47" s="5" t="n">
        <v>17.0</v>
      </c>
      <c r="N47" s="11" t="n">
        <f si="5" t="shared"/>
        <v>118.0</v>
      </c>
      <c r="O47" s="5" t="n">
        <v>2965.0</v>
      </c>
      <c r="P47" s="5" t="n">
        <v>918.0</v>
      </c>
      <c r="Q47" s="11" t="n">
        <f si="2" t="shared"/>
        <v>101.0</v>
      </c>
      <c r="R47" s="6" t="n">
        <f si="0" t="shared"/>
        <v>9.089108910891088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27985.0</v>
      </c>
      <c r="E48" s="5" t="n">
        <f ref="E48:M48" si="11" t="shared">E47+E46+E43+E39+E25+E18</f>
        <v>65333.0</v>
      </c>
      <c r="F48" s="5" t="n">
        <f si="11" t="shared"/>
        <v>133180.0</v>
      </c>
      <c r="G48" s="5" t="n">
        <f si="11" t="shared"/>
        <v>100195.0</v>
      </c>
      <c r="H48" s="5" t="n">
        <f si="11" t="shared"/>
        <v>127363.0</v>
      </c>
      <c r="I48" s="5" t="n">
        <f si="11" t="shared"/>
        <v>78487.0</v>
      </c>
      <c r="J48" s="5" t="n">
        <f si="11" t="shared"/>
        <v>19112.0</v>
      </c>
      <c r="K48" s="5" t="n">
        <f si="11" t="shared"/>
        <v>12499.0</v>
      </c>
      <c r="L48" s="5" t="n">
        <f si="11" t="shared"/>
        <v>7341.0</v>
      </c>
      <c r="M48" s="5" t="n">
        <f si="11" t="shared"/>
        <v>64435.0</v>
      </c>
      <c r="N48" s="11" t="n">
        <f si="5" t="shared"/>
        <v>635930.0</v>
      </c>
      <c r="O48" s="5" t="n">
        <f>O47+O46+O43+O39+O25+O18</f>
        <v>3.8580336E7</v>
      </c>
      <c r="P48" s="5" t="n">
        <f>P47+P46+P43+P39+P25+P18</f>
        <v>4061134.0</v>
      </c>
      <c r="Q48" s="11" t="n">
        <f si="2" t="shared"/>
        <v>571495.0</v>
      </c>
      <c r="R48" s="6" t="n">
        <f si="0" t="shared"/>
        <v>7.1061584090849435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4.400641580048119</v>
      </c>
      <c r="E49" s="6" t="n">
        <f ref="E49" si="13" t="shared">E48/$N$48*100</f>
        <v>10.273615020521126</v>
      </c>
      <c r="F49" s="6" t="n">
        <f ref="F49" si="14" t="shared">F48/$N$48*100</f>
        <v>20.942556570691742</v>
      </c>
      <c r="G49" s="6" t="n">
        <f ref="G49" si="15" t="shared">G48/$N$48*100</f>
        <v>15.75566493167487</v>
      </c>
      <c r="H49" s="6" t="n">
        <f ref="H49" si="16" t="shared">H48/$N$48*100</f>
        <v>20.027833252087493</v>
      </c>
      <c r="I49" s="6" t="n">
        <f ref="I49" si="17" t="shared">I48/$N$48*100</f>
        <v>12.342081675656127</v>
      </c>
      <c r="J49" s="6" t="n">
        <f ref="J49" si="18" t="shared">J48/$N$48*100</f>
        <v>3.005362225402167</v>
      </c>
      <c r="K49" s="6" t="n">
        <f ref="K49" si="19" t="shared">K48/$N$48*100</f>
        <v>1.9654678974100923</v>
      </c>
      <c r="L49" s="6" t="n">
        <f ref="L49" si="20" t="shared">L48/$N$48*100</f>
        <v>1.1543723365779253</v>
      </c>
      <c r="M49" s="6" t="n">
        <f ref="M49" si="21" t="shared">M48/$N$48*100</f>
        <v>10.132404509930339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